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4\9-Sept\"/>
    </mc:Choice>
  </mc:AlternateContent>
  <xr:revisionPtr revIDLastSave="0" documentId="13_ncr:1_{8CE60B29-3317-4A98-8B57-A5CE42A2FC19}" xr6:coauthVersionLast="36" xr6:coauthVersionMax="36" xr10:uidLastSave="{00000000-0000-0000-0000-000000000000}"/>
  <bookViews>
    <workbookView xWindow="0" yWindow="0" windowWidth="15870" windowHeight="1120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AY334" i="1" l="1"/>
  <c r="AY333" i="1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BE314" i="1"/>
  <c r="BF278" i="1"/>
  <c r="BE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3" i="10"/>
  <c r="K223" i="10"/>
  <c r="J223" i="10"/>
  <c r="I223" i="10"/>
  <c r="F223" i="10"/>
  <c r="E223" i="10"/>
  <c r="D223" i="10"/>
  <c r="C223" i="10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K246" i="10" s="1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N220" i="10" l="1"/>
  <c r="N221" i="10"/>
  <c r="J246" i="10"/>
  <c r="I246" i="10"/>
  <c r="C246" i="10"/>
  <c r="N223" i="10"/>
  <c r="BF290" i="1"/>
  <c r="BE290" i="1"/>
  <c r="AY332" i="1" s="1"/>
  <c r="L246" i="10"/>
  <c r="N222" i="10"/>
  <c r="E246" i="10"/>
  <c r="E291" i="10" s="1"/>
  <c r="F246" i="10"/>
  <c r="D246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M223" i="10"/>
  <c r="N214" i="10"/>
  <c r="H219" i="10"/>
  <c r="H213" i="10"/>
  <c r="N216" i="10"/>
  <c r="H221" i="10"/>
  <c r="G222" i="10"/>
  <c r="G223" i="10"/>
  <c r="H214" i="10"/>
  <c r="G215" i="10"/>
  <c r="M218" i="10"/>
  <c r="M219" i="10"/>
  <c r="H222" i="10"/>
  <c r="H223" i="10"/>
  <c r="G215" i="20"/>
  <c r="G227" i="20" s="1"/>
  <c r="F215" i="20"/>
  <c r="E215" i="20"/>
  <c r="C215" i="20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69" i="10" s="1"/>
  <c r="K212" i="10"/>
  <c r="K269" i="10" s="1"/>
  <c r="J212" i="10"/>
  <c r="J269" i="10" s="1"/>
  <c r="I212" i="10"/>
  <c r="F212" i="10"/>
  <c r="F269" i="10" s="1"/>
  <c r="E212" i="10"/>
  <c r="E269" i="10" s="1"/>
  <c r="D212" i="10"/>
  <c r="D269" i="10" s="1"/>
  <c r="C212" i="10"/>
  <c r="C269" i="10" s="1"/>
  <c r="D227" i="20"/>
  <c r="F227" i="20"/>
  <c r="E227" i="20"/>
  <c r="C227" i="20"/>
  <c r="C291" i="10" l="1"/>
  <c r="D291" i="10"/>
  <c r="G291" i="10"/>
  <c r="F291" i="10"/>
  <c r="M212" i="10"/>
  <c r="I269" i="10"/>
  <c r="C312" i="10" s="1"/>
  <c r="G131" i="19"/>
  <c r="I131" i="19"/>
  <c r="C131" i="19"/>
  <c r="N212" i="10"/>
  <c r="H212" i="10"/>
  <c r="G212" i="10"/>
  <c r="BC279" i="1"/>
  <c r="BB279" i="1"/>
  <c r="BA279" i="1"/>
  <c r="AZ279" i="1"/>
  <c r="AW279" i="1"/>
  <c r="H291" i="10" l="1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G230" i="23"/>
  <c r="CF230" i="23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H230" i="23"/>
  <c r="BF230" i="23"/>
  <c r="BE230" i="23"/>
  <c r="P230" i="25" s="1"/>
  <c r="BB230" i="23"/>
  <c r="BA230" i="23"/>
  <c r="AY230" i="23"/>
  <c r="N230" i="26" s="1"/>
  <c r="AX230" i="23"/>
  <c r="AW230" i="23"/>
  <c r="N230" i="25" s="1"/>
  <c r="AV230" i="23"/>
  <c r="AT230" i="23"/>
  <c r="AS230" i="23"/>
  <c r="AP230" i="23"/>
  <c r="AO230" i="23"/>
  <c r="L230" i="25" s="1"/>
  <c r="AL230" i="23"/>
  <c r="AK230" i="23"/>
  <c r="AI230" i="23"/>
  <c r="J230" i="26" s="1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G229" i="23"/>
  <c r="CF229" i="23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U229" i="23"/>
  <c r="M229" i="26" s="1"/>
  <c r="AT229" i="23"/>
  <c r="AS229" i="23"/>
  <c r="M229" i="25" s="1"/>
  <c r="AP229" i="23"/>
  <c r="AO229" i="23"/>
  <c r="AM229" i="23"/>
  <c r="K229" i="26" s="1"/>
  <c r="AL229" i="23"/>
  <c r="AK229" i="23"/>
  <c r="K229" i="25" s="1"/>
  <c r="AH229" i="23"/>
  <c r="AG229" i="23"/>
  <c r="AE229" i="23"/>
  <c r="I229" i="26" s="1"/>
  <c r="AD229" i="23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Y228" i="23"/>
  <c r="N228" i="26" s="1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AB228" i="23"/>
  <c r="Z228" i="23"/>
  <c r="Y228" i="23"/>
  <c r="H228" i="25" s="1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G227" i="23"/>
  <c r="CF227" i="23"/>
  <c r="CB227" i="23"/>
  <c r="BV227" i="23"/>
  <c r="BU227" i="23"/>
  <c r="BR227" i="23"/>
  <c r="BQ227" i="23"/>
  <c r="BT227" i="23" s="1"/>
  <c r="BN227" i="23"/>
  <c r="BM227" i="23"/>
  <c r="BK227" i="23"/>
  <c r="Q227" i="26" s="1"/>
  <c r="Z227" i="26" s="1"/>
  <c r="BJ227" i="23"/>
  <c r="BI227" i="23"/>
  <c r="Q227" i="25" s="1"/>
  <c r="Z227" i="25" s="1"/>
  <c r="BF227" i="23"/>
  <c r="BE227" i="23"/>
  <c r="BB227" i="23"/>
  <c r="BA227" i="23"/>
  <c r="BC227" i="23" s="1"/>
  <c r="O227" i="26" s="1"/>
  <c r="AX227" i="23"/>
  <c r="AW227" i="23"/>
  <c r="AT227" i="23"/>
  <c r="AS227" i="23"/>
  <c r="AP227" i="23"/>
  <c r="AO227" i="23"/>
  <c r="L227" i="25" s="1"/>
  <c r="AL227" i="23"/>
  <c r="AK227" i="23"/>
  <c r="AI227" i="23"/>
  <c r="J227" i="26" s="1"/>
  <c r="AH227" i="23"/>
  <c r="AG227" i="23"/>
  <c r="J227" i="25" s="1"/>
  <c r="AE227" i="23"/>
  <c r="I227" i="26" s="1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H227" i="23"/>
  <c r="G227" i="23"/>
  <c r="F227" i="23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F226" i="23"/>
  <c r="AD226" i="23"/>
  <c r="AC226" i="23"/>
  <c r="I226" i="25" s="1"/>
  <c r="Z226" i="23"/>
  <c r="Y226" i="23"/>
  <c r="H226" i="25" s="1"/>
  <c r="X226" i="23"/>
  <c r="V226" i="23"/>
  <c r="U226" i="23"/>
  <c r="G226" i="25" s="1"/>
  <c r="S226" i="23"/>
  <c r="F226" i="26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G225" i="23"/>
  <c r="CF225" i="23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AB225" i="23"/>
  <c r="AA225" i="23"/>
  <c r="H225" i="26" s="1"/>
  <c r="Z225" i="23"/>
  <c r="Y225" i="23"/>
  <c r="H225" i="25" s="1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X224" i="23"/>
  <c r="V224" i="23"/>
  <c r="U224" i="23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X223" i="23"/>
  <c r="BV223" i="23"/>
  <c r="BU223" i="23"/>
  <c r="BR223" i="23"/>
  <c r="BQ223" i="23"/>
  <c r="BS223" i="23" s="1"/>
  <c r="S223" i="26" s="1"/>
  <c r="BN223" i="23"/>
  <c r="BM223" i="23"/>
  <c r="BK223" i="23"/>
  <c r="Q223" i="26" s="1"/>
  <c r="Z223" i="26" s="1"/>
  <c r="BJ223" i="23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M223" i="23" s="1"/>
  <c r="K223" i="26" s="1"/>
  <c r="AH223" i="23"/>
  <c r="AG223" i="23"/>
  <c r="AE223" i="23"/>
  <c r="I223" i="26" s="1"/>
  <c r="AD223" i="23"/>
  <c r="AC223" i="23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G223" i="23" s="1"/>
  <c r="CG222" i="23"/>
  <c r="CF222" i="23"/>
  <c r="CB222" i="23"/>
  <c r="BX222" i="23"/>
  <c r="BV222" i="23"/>
  <c r="BU222" i="23"/>
  <c r="T222" i="25" s="1"/>
  <c r="BR222" i="23"/>
  <c r="BQ222" i="23"/>
  <c r="BN222" i="23"/>
  <c r="BM222" i="23"/>
  <c r="R222" i="25" s="1"/>
  <c r="BK222" i="23"/>
  <c r="Q222" i="26" s="1"/>
  <c r="Z222" i="26" s="1"/>
  <c r="BJ222" i="23"/>
  <c r="BI222" i="23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AE222" i="23" s="1"/>
  <c r="I222" i="26" s="1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G221" i="23"/>
  <c r="CF221" i="23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W220" i="23"/>
  <c r="T220" i="26" s="1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G219" i="23"/>
  <c r="CF219" i="23"/>
  <c r="CB219" i="23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D219" i="23"/>
  <c r="BC219" i="23"/>
  <c r="O219" i="26" s="1"/>
  <c r="BB219" i="23"/>
  <c r="BA219" i="23"/>
  <c r="O219" i="25" s="1"/>
  <c r="AX219" i="23"/>
  <c r="AW219" i="23"/>
  <c r="N219" i="25" s="1"/>
  <c r="AT219" i="23"/>
  <c r="AS219" i="23"/>
  <c r="M219" i="25" s="1"/>
  <c r="AR219" i="23"/>
  <c r="AQ219" i="23"/>
  <c r="L219" i="26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X219" i="23"/>
  <c r="V219" i="23"/>
  <c r="U219" i="23"/>
  <c r="G219" i="25" s="1"/>
  <c r="T219" i="23"/>
  <c r="S219" i="23"/>
  <c r="F219" i="26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G218" i="23"/>
  <c r="CF218" i="23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N218" i="23"/>
  <c r="AL218" i="23"/>
  <c r="AK218" i="23"/>
  <c r="AH218" i="23"/>
  <c r="AG218" i="23"/>
  <c r="AI218" i="23" s="1"/>
  <c r="J218" i="26" s="1"/>
  <c r="AD218" i="23"/>
  <c r="AC218" i="23"/>
  <c r="AA218" i="23"/>
  <c r="H218" i="26" s="1"/>
  <c r="Z218" i="23"/>
  <c r="Y218" i="23"/>
  <c r="V218" i="23"/>
  <c r="U218" i="23"/>
  <c r="R218" i="23"/>
  <c r="Q218" i="23"/>
  <c r="N218" i="23"/>
  <c r="M218" i="23"/>
  <c r="P218" i="23" s="1"/>
  <c r="K218" i="23"/>
  <c r="D218" i="26" s="1"/>
  <c r="Y218" i="26" s="1"/>
  <c r="J218" i="23"/>
  <c r="I218" i="23"/>
  <c r="H218" i="23"/>
  <c r="F218" i="23"/>
  <c r="E218" i="23"/>
  <c r="CG217" i="23"/>
  <c r="CF217" i="23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Q217" i="23" s="1"/>
  <c r="L217" i="26" s="1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S217" i="23"/>
  <c r="F217" i="26" s="1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G216" i="23"/>
  <c r="CF216" i="23"/>
  <c r="CB216" i="23"/>
  <c r="BV216" i="23"/>
  <c r="BU216" i="23"/>
  <c r="T216" i="25" s="1"/>
  <c r="BT216" i="23"/>
  <c r="BS216" i="23"/>
  <c r="S216" i="26" s="1"/>
  <c r="BR216" i="23"/>
  <c r="BQ216" i="23"/>
  <c r="S216" i="25" s="1"/>
  <c r="BN216" i="23"/>
  <c r="BM216" i="23"/>
  <c r="R216" i="25" s="1"/>
  <c r="BL216" i="23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AB216" i="23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G215" i="23"/>
  <c r="CF215" i="23"/>
  <c r="CB215" i="23"/>
  <c r="BV215" i="23"/>
  <c r="BU215" i="23"/>
  <c r="BR215" i="23"/>
  <c r="BQ215" i="23"/>
  <c r="BN215" i="23"/>
  <c r="BM215" i="23"/>
  <c r="BL215" i="23"/>
  <c r="BJ215" i="23"/>
  <c r="BI215" i="23"/>
  <c r="BF215" i="23"/>
  <c r="BE215" i="23"/>
  <c r="BC215" i="23"/>
  <c r="O215" i="26" s="1"/>
  <c r="BB215" i="23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X215" i="23"/>
  <c r="W215" i="23"/>
  <c r="G215" i="26" s="1"/>
  <c r="V215" i="23"/>
  <c r="U215" i="23"/>
  <c r="G215" i="25" s="1"/>
  <c r="R215" i="23"/>
  <c r="Q215" i="23"/>
  <c r="O215" i="23"/>
  <c r="E215" i="26" s="1"/>
  <c r="N215" i="23"/>
  <c r="M215" i="23"/>
  <c r="J215" i="23"/>
  <c r="I215" i="23"/>
  <c r="F215" i="23"/>
  <c r="E215" i="23"/>
  <c r="H215" i="23" s="1"/>
  <c r="CG214" i="23"/>
  <c r="CF214" i="23"/>
  <c r="CB214" i="23"/>
  <c r="BV214" i="23"/>
  <c r="BU214" i="23"/>
  <c r="BR214" i="23"/>
  <c r="BQ214" i="23"/>
  <c r="BN214" i="23"/>
  <c r="BM214" i="23"/>
  <c r="R214" i="25" s="1"/>
  <c r="BK214" i="23"/>
  <c r="Q214" i="26" s="1"/>
  <c r="Z214" i="26" s="1"/>
  <c r="BJ214" i="23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G213" i="23"/>
  <c r="CF213" i="23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Z213" i="23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G212" i="23"/>
  <c r="CF212" i="23"/>
  <c r="CB212" i="23"/>
  <c r="BV212" i="23"/>
  <c r="BU212" i="23"/>
  <c r="BS212" i="23"/>
  <c r="S212" i="26" s="1"/>
  <c r="BR212" i="23"/>
  <c r="BQ212" i="23"/>
  <c r="S212" i="25" s="1"/>
  <c r="BN212" i="23"/>
  <c r="BM212" i="23"/>
  <c r="BK212" i="23"/>
  <c r="Q212" i="26" s="1"/>
  <c r="Z212" i="26" s="1"/>
  <c r="BJ212" i="23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G212" i="23"/>
  <c r="F212" i="23"/>
  <c r="E212" i="23"/>
  <c r="H212" i="23" s="1"/>
  <c r="CG211" i="23"/>
  <c r="CF211" i="23"/>
  <c r="CB211" i="23"/>
  <c r="BV211" i="23"/>
  <c r="BU211" i="23"/>
  <c r="T211" i="25" s="1"/>
  <c r="BR211" i="23"/>
  <c r="BQ211" i="23"/>
  <c r="BP211" i="23"/>
  <c r="BN211" i="23"/>
  <c r="BM211" i="23"/>
  <c r="R211" i="25" s="1"/>
  <c r="BJ211" i="23"/>
  <c r="BI211" i="23"/>
  <c r="BL211" i="23" s="1"/>
  <c r="BH211" i="23"/>
  <c r="BG211" i="23"/>
  <c r="P211" i="26" s="1"/>
  <c r="BF211" i="23"/>
  <c r="BE211" i="23"/>
  <c r="P211" i="25" s="1"/>
  <c r="BB211" i="23"/>
  <c r="BA211" i="23"/>
  <c r="AX211" i="23"/>
  <c r="AW211" i="23"/>
  <c r="AV211" i="23"/>
  <c r="AT211" i="23"/>
  <c r="AS211" i="23"/>
  <c r="AQ211" i="23"/>
  <c r="L211" i="26" s="1"/>
  <c r="AP211" i="23"/>
  <c r="AO211" i="23"/>
  <c r="L211" i="25" s="1"/>
  <c r="AL211" i="23"/>
  <c r="AK211" i="23"/>
  <c r="AH211" i="23"/>
  <c r="AG211" i="23"/>
  <c r="AD211" i="23"/>
  <c r="AC211" i="23"/>
  <c r="AF211" i="23" s="1"/>
  <c r="Z211" i="23"/>
  <c r="Y211" i="23"/>
  <c r="X211" i="23"/>
  <c r="V211" i="23"/>
  <c r="U211" i="23"/>
  <c r="W211" i="23" s="1"/>
  <c r="G211" i="26" s="1"/>
  <c r="T211" i="23"/>
  <c r="S211" i="23"/>
  <c r="F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G210" i="23"/>
  <c r="CF210" i="23"/>
  <c r="CB210" i="23"/>
  <c r="BV210" i="23"/>
  <c r="BU210" i="23"/>
  <c r="T210" i="25" s="1"/>
  <c r="BR210" i="23"/>
  <c r="BQ210" i="23"/>
  <c r="BO210" i="23"/>
  <c r="R210" i="26" s="1"/>
  <c r="BN210" i="23"/>
  <c r="BM210" i="23"/>
  <c r="R210" i="25" s="1"/>
  <c r="BJ210" i="23"/>
  <c r="BI210" i="23"/>
  <c r="Q210" i="25" s="1"/>
  <c r="Z210" i="25" s="1"/>
  <c r="BG210" i="23"/>
  <c r="P210" i="26" s="1"/>
  <c r="BF210" i="23"/>
  <c r="BE210" i="23"/>
  <c r="P210" i="25" s="1"/>
  <c r="BD210" i="23"/>
  <c r="BB210" i="23"/>
  <c r="BA210" i="23"/>
  <c r="O210" i="25" s="1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E210" i="23"/>
  <c r="I210" i="26" s="1"/>
  <c r="AD210" i="23"/>
  <c r="AC210" i="23"/>
  <c r="I210" i="25" s="1"/>
  <c r="Z210" i="23"/>
  <c r="Y210" i="23"/>
  <c r="H210" i="25" s="1"/>
  <c r="W210" i="23"/>
  <c r="G210" i="26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G209" i="23"/>
  <c r="CF209" i="23"/>
  <c r="CB209" i="23"/>
  <c r="BV209" i="23"/>
  <c r="BU209" i="23"/>
  <c r="BW209" i="23" s="1"/>
  <c r="T209" i="26" s="1"/>
  <c r="BR209" i="23"/>
  <c r="BQ209" i="23"/>
  <c r="S209" i="25" s="1"/>
  <c r="BN209" i="23"/>
  <c r="BM209" i="23"/>
  <c r="BO209" i="23" s="1"/>
  <c r="R209" i="26" s="1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V209" i="23"/>
  <c r="AT209" i="23"/>
  <c r="AS209" i="23"/>
  <c r="M209" i="25" s="1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S209" i="23"/>
  <c r="F209" i="26" s="1"/>
  <c r="R209" i="23"/>
  <c r="Q209" i="23"/>
  <c r="N209" i="23"/>
  <c r="M209" i="23"/>
  <c r="E209" i="25" s="1"/>
  <c r="J209" i="23"/>
  <c r="I209" i="23"/>
  <c r="L209" i="23" s="1"/>
  <c r="F209" i="23"/>
  <c r="E209" i="23"/>
  <c r="CG208" i="23"/>
  <c r="CF208" i="23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N208" i="23"/>
  <c r="AL208" i="23"/>
  <c r="AK208" i="23"/>
  <c r="AH208" i="23"/>
  <c r="AG208" i="23"/>
  <c r="J208" i="25" s="1"/>
  <c r="AD208" i="23"/>
  <c r="AC208" i="23"/>
  <c r="AA208" i="23"/>
  <c r="H208" i="26" s="1"/>
  <c r="Z208" i="23"/>
  <c r="Y208" i="23"/>
  <c r="H208" i="25" s="1"/>
  <c r="V208" i="23"/>
  <c r="U208" i="23"/>
  <c r="S208" i="23"/>
  <c r="F208" i="26" s="1"/>
  <c r="R208" i="23"/>
  <c r="Q208" i="23"/>
  <c r="F208" i="25" s="1"/>
  <c r="N208" i="23"/>
  <c r="M208" i="23"/>
  <c r="L208" i="23"/>
  <c r="J208" i="23"/>
  <c r="I208" i="23"/>
  <c r="D208" i="25" s="1"/>
  <c r="Y208" i="25" s="1"/>
  <c r="H208" i="23"/>
  <c r="F208" i="23"/>
  <c r="E208" i="23"/>
  <c r="C208" i="25" s="1"/>
  <c r="X208" i="25" s="1"/>
  <c r="CG207" i="23"/>
  <c r="CF207" i="23"/>
  <c r="CB207" i="23"/>
  <c r="BV207" i="23"/>
  <c r="BU207" i="23"/>
  <c r="T207" i="25" s="1"/>
  <c r="BR207" i="23"/>
  <c r="BQ207" i="23"/>
  <c r="S207" i="25" s="1"/>
  <c r="BP207" i="23"/>
  <c r="BO207" i="23"/>
  <c r="R207" i="26" s="1"/>
  <c r="BN207" i="23"/>
  <c r="BM207" i="23"/>
  <c r="R207" i="25" s="1"/>
  <c r="BJ207" i="23"/>
  <c r="BI207" i="23"/>
  <c r="Q207" i="25" s="1"/>
  <c r="Z207" i="25" s="1"/>
  <c r="BH207" i="23"/>
  <c r="BF207" i="23"/>
  <c r="BE207" i="23"/>
  <c r="P207" i="25" s="1"/>
  <c r="BB207" i="23"/>
  <c r="BA207" i="23"/>
  <c r="O207" i="25" s="1"/>
  <c r="AZ207" i="23"/>
  <c r="AY207" i="23"/>
  <c r="N207" i="26" s="1"/>
  <c r="AX207" i="23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I207" i="23"/>
  <c r="J207" i="26" s="1"/>
  <c r="AH207" i="23"/>
  <c r="AG207" i="23"/>
  <c r="J207" i="25" s="1"/>
  <c r="AD207" i="23"/>
  <c r="AC207" i="23"/>
  <c r="AB207" i="23"/>
  <c r="Z207" i="23"/>
  <c r="Y207" i="23"/>
  <c r="H207" i="25" s="1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G206" i="23"/>
  <c r="CF206" i="23"/>
  <c r="CB206" i="23"/>
  <c r="BX206" i="23"/>
  <c r="BW206" i="23"/>
  <c r="T206" i="26" s="1"/>
  <c r="BV206" i="23"/>
  <c r="BU206" i="23"/>
  <c r="T206" i="25" s="1"/>
  <c r="BT206" i="23"/>
  <c r="BR206" i="23"/>
  <c r="BQ206" i="23"/>
  <c r="S206" i="25" s="1"/>
  <c r="BO206" i="23"/>
  <c r="R206" i="26" s="1"/>
  <c r="BN206" i="23"/>
  <c r="BM206" i="23"/>
  <c r="R206" i="25" s="1"/>
  <c r="BJ206" i="23"/>
  <c r="BI206" i="23"/>
  <c r="Q206" i="25" s="1"/>
  <c r="Z206" i="25" s="1"/>
  <c r="BH206" i="23"/>
  <c r="BF206" i="23"/>
  <c r="BE206" i="23"/>
  <c r="P206" i="25" s="1"/>
  <c r="BB206" i="23"/>
  <c r="BA206" i="23"/>
  <c r="AY206" i="23"/>
  <c r="N206" i="26" s="1"/>
  <c r="AX206" i="23"/>
  <c r="AW206" i="23"/>
  <c r="N206" i="25" s="1"/>
  <c r="AV206" i="23"/>
  <c r="AT206" i="23"/>
  <c r="AS206" i="23"/>
  <c r="M206" i="25" s="1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X206" i="23"/>
  <c r="V206" i="23"/>
  <c r="U206" i="23"/>
  <c r="G206" i="25" s="1"/>
  <c r="R206" i="23"/>
  <c r="Q206" i="23"/>
  <c r="P206" i="23"/>
  <c r="N206" i="23"/>
  <c r="M206" i="23"/>
  <c r="E206" i="25" s="1"/>
  <c r="L206" i="23"/>
  <c r="K206" i="23"/>
  <c r="D206" i="26" s="1"/>
  <c r="Y206" i="26" s="1"/>
  <c r="J206" i="23"/>
  <c r="I206" i="23"/>
  <c r="D206" i="25" s="1"/>
  <c r="Y206" i="25" s="1"/>
  <c r="H206" i="23"/>
  <c r="F206" i="23"/>
  <c r="E206" i="23"/>
  <c r="C206" i="25" s="1"/>
  <c r="X206" i="25" s="1"/>
  <c r="CG205" i="23"/>
  <c r="CF205" i="23"/>
  <c r="CB205" i="23"/>
  <c r="BV205" i="23"/>
  <c r="BU205" i="23"/>
  <c r="T205" i="25" s="1"/>
  <c r="BT205" i="23"/>
  <c r="BS205" i="23"/>
  <c r="S205" i="26" s="1"/>
  <c r="BR205" i="23"/>
  <c r="BQ205" i="23"/>
  <c r="S205" i="25" s="1"/>
  <c r="BN205" i="23"/>
  <c r="BM205" i="23"/>
  <c r="R205" i="25" s="1"/>
  <c r="AB205" i="25" s="1"/>
  <c r="BJ205" i="23"/>
  <c r="BI205" i="23"/>
  <c r="Q205" i="25" s="1"/>
  <c r="Z205" i="25" s="1"/>
  <c r="BF205" i="23"/>
  <c r="BE205" i="23"/>
  <c r="P205" i="25" s="1"/>
  <c r="BD205" i="23"/>
  <c r="BC205" i="23"/>
  <c r="O205" i="26" s="1"/>
  <c r="BB205" i="23"/>
  <c r="BA205" i="23"/>
  <c r="O205" i="25" s="1"/>
  <c r="AX205" i="23"/>
  <c r="AW205" i="23"/>
  <c r="N205" i="25" s="1"/>
  <c r="AV205" i="23"/>
  <c r="AT205" i="23"/>
  <c r="AS205" i="23"/>
  <c r="M205" i="25" s="1"/>
  <c r="AP205" i="23"/>
  <c r="AO205" i="23"/>
  <c r="L205" i="25" s="1"/>
  <c r="AN205" i="23"/>
  <c r="AM205" i="23"/>
  <c r="K205" i="26" s="1"/>
  <c r="AL205" i="23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W205" i="23"/>
  <c r="G205" i="26" s="1"/>
  <c r="V205" i="23"/>
  <c r="U205" i="23"/>
  <c r="G205" i="25" s="1"/>
  <c r="R205" i="23"/>
  <c r="Q205" i="23"/>
  <c r="F205" i="25" s="1"/>
  <c r="P205" i="23"/>
  <c r="N205" i="23"/>
  <c r="M205" i="23"/>
  <c r="E205" i="25" s="1"/>
  <c r="J205" i="23"/>
  <c r="I205" i="23"/>
  <c r="D205" i="25" s="1"/>
  <c r="Y205" i="25" s="1"/>
  <c r="H205" i="23"/>
  <c r="G205" i="23"/>
  <c r="C205" i="26" s="1"/>
  <c r="X205" i="26" s="1"/>
  <c r="F205" i="23"/>
  <c r="E205" i="23"/>
  <c r="C205" i="25" s="1"/>
  <c r="X205" i="25" s="1"/>
  <c r="CG204" i="23"/>
  <c r="CF204" i="23"/>
  <c r="CB204" i="23"/>
  <c r="BV204" i="23"/>
  <c r="BU204" i="23"/>
  <c r="T204" i="25" s="1"/>
  <c r="BT204" i="23"/>
  <c r="BR204" i="23"/>
  <c r="BQ204" i="23"/>
  <c r="S204" i="25" s="1"/>
  <c r="BN204" i="23"/>
  <c r="BM204" i="23"/>
  <c r="BK204" i="23"/>
  <c r="Q204" i="26" s="1"/>
  <c r="Z204" i="26" s="1"/>
  <c r="BJ204" i="23"/>
  <c r="BI204" i="23"/>
  <c r="Q204" i="25" s="1"/>
  <c r="Z204" i="25" s="1"/>
  <c r="BH204" i="23"/>
  <c r="BF204" i="23"/>
  <c r="BE204" i="23"/>
  <c r="P204" i="25" s="1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J204" i="23"/>
  <c r="AH204" i="23"/>
  <c r="AG204" i="23"/>
  <c r="J204" i="25" s="1"/>
  <c r="AD204" i="23"/>
  <c r="AC204" i="23"/>
  <c r="AB204" i="23"/>
  <c r="Z204" i="23"/>
  <c r="Y204" i="23"/>
  <c r="H204" i="25" s="1"/>
  <c r="X204" i="23"/>
  <c r="W204" i="23"/>
  <c r="G204" i="26" s="1"/>
  <c r="V204" i="23"/>
  <c r="U204" i="23"/>
  <c r="G204" i="25" s="1"/>
  <c r="T204" i="23"/>
  <c r="R204" i="23"/>
  <c r="Q204" i="23"/>
  <c r="F204" i="25" s="1"/>
  <c r="P204" i="23"/>
  <c r="O204" i="23"/>
  <c r="E204" i="26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G203" i="23"/>
  <c r="CF203" i="23"/>
  <c r="CB203" i="23"/>
  <c r="BW203" i="23"/>
  <c r="T203" i="26" s="1"/>
  <c r="BV203" i="23"/>
  <c r="BU203" i="23"/>
  <c r="T203" i="25" s="1"/>
  <c r="BR203" i="23"/>
  <c r="BQ203" i="23"/>
  <c r="S203" i="25" s="1"/>
  <c r="BO203" i="23"/>
  <c r="R203" i="26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Y203" i="23"/>
  <c r="N203" i="26" s="1"/>
  <c r="AX203" i="23"/>
  <c r="AW203" i="23"/>
  <c r="N203" i="25" s="1"/>
  <c r="AT203" i="23"/>
  <c r="AS203" i="23"/>
  <c r="M203" i="25" s="1"/>
  <c r="AQ203" i="23"/>
  <c r="L203" i="26" s="1"/>
  <c r="AP203" i="23"/>
  <c r="AO203" i="23"/>
  <c r="L203" i="25" s="1"/>
  <c r="AL203" i="23"/>
  <c r="AK203" i="23"/>
  <c r="K203" i="25" s="1"/>
  <c r="AI203" i="23"/>
  <c r="J203" i="26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S203" i="23"/>
  <c r="F203" i="26" s="1"/>
  <c r="R203" i="23"/>
  <c r="Q203" i="23"/>
  <c r="F203" i="25" s="1"/>
  <c r="N203" i="23"/>
  <c r="M203" i="23"/>
  <c r="E203" i="25" s="1"/>
  <c r="K203" i="23"/>
  <c r="D203" i="26" s="1"/>
  <c r="Y203" i="26" s="1"/>
  <c r="J203" i="23"/>
  <c r="I203" i="23"/>
  <c r="D203" i="25" s="1"/>
  <c r="Y203" i="25" s="1"/>
  <c r="F203" i="23"/>
  <c r="E203" i="23"/>
  <c r="C203" i="25" s="1"/>
  <c r="X203" i="25" s="1"/>
  <c r="CG202" i="23"/>
  <c r="CF202" i="23"/>
  <c r="CB202" i="23"/>
  <c r="BX202" i="23"/>
  <c r="BV202" i="23"/>
  <c r="BU202" i="23"/>
  <c r="T202" i="25" s="1"/>
  <c r="BR202" i="23"/>
  <c r="BQ202" i="23"/>
  <c r="BO202" i="23"/>
  <c r="R202" i="26" s="1"/>
  <c r="BN202" i="23"/>
  <c r="BM202" i="23"/>
  <c r="R202" i="25" s="1"/>
  <c r="BL202" i="23"/>
  <c r="BJ202" i="23"/>
  <c r="BI202" i="23"/>
  <c r="Q202" i="25" s="1"/>
  <c r="Z202" i="25" s="1"/>
  <c r="BH202" i="23"/>
  <c r="BG202" i="23"/>
  <c r="P202" i="26" s="1"/>
  <c r="BF202" i="23"/>
  <c r="BE202" i="23"/>
  <c r="P202" i="25" s="1"/>
  <c r="BD202" i="23"/>
  <c r="BB202" i="23"/>
  <c r="BA202" i="23"/>
  <c r="O202" i="25" s="1"/>
  <c r="AY202" i="23"/>
  <c r="N202" i="26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F202" i="23"/>
  <c r="AD202" i="23"/>
  <c r="AC202" i="23"/>
  <c r="I202" i="25" s="1"/>
  <c r="AB202" i="23"/>
  <c r="AA202" i="23"/>
  <c r="H202" i="26" s="1"/>
  <c r="Z202" i="23"/>
  <c r="Y202" i="23"/>
  <c r="H202" i="25" s="1"/>
  <c r="X202" i="23"/>
  <c r="V202" i="23"/>
  <c r="U202" i="23"/>
  <c r="G202" i="25" s="1"/>
  <c r="S202" i="23"/>
  <c r="F202" i="26" s="1"/>
  <c r="R202" i="23"/>
  <c r="Q202" i="23"/>
  <c r="F202" i="25" s="1"/>
  <c r="N202" i="23"/>
  <c r="M202" i="23"/>
  <c r="E202" i="25" s="1"/>
  <c r="L202" i="23"/>
  <c r="J202" i="23"/>
  <c r="I202" i="23"/>
  <c r="D202" i="25" s="1"/>
  <c r="Y202" i="25" s="1"/>
  <c r="F202" i="23"/>
  <c r="E202" i="23"/>
  <c r="CG201" i="23"/>
  <c r="CF201" i="23"/>
  <c r="CB201" i="23"/>
  <c r="BV201" i="23"/>
  <c r="BU201" i="23"/>
  <c r="T201" i="25" s="1"/>
  <c r="BR201" i="23"/>
  <c r="BQ201" i="23"/>
  <c r="S201" i="25" s="1"/>
  <c r="BN201" i="23"/>
  <c r="BM201" i="23"/>
  <c r="R201" i="25" s="1"/>
  <c r="BL201" i="23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V201" i="23"/>
  <c r="AU201" i="23"/>
  <c r="M201" i="26" s="1"/>
  <c r="AT201" i="23"/>
  <c r="AS201" i="23"/>
  <c r="M201" i="25" s="1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X201" i="23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G200" i="23"/>
  <c r="CF200" i="23"/>
  <c r="CB200" i="23"/>
  <c r="BX200" i="23"/>
  <c r="BV200" i="23"/>
  <c r="BU200" i="23"/>
  <c r="T200" i="25" s="1"/>
  <c r="BT200" i="23"/>
  <c r="BS200" i="23"/>
  <c r="S200" i="26" s="1"/>
  <c r="BR200" i="23"/>
  <c r="BQ200" i="23"/>
  <c r="S200" i="25" s="1"/>
  <c r="BP200" i="23"/>
  <c r="BN200" i="23"/>
  <c r="BM200" i="23"/>
  <c r="R200" i="25" s="1"/>
  <c r="AB200" i="25" s="1"/>
  <c r="BK200" i="23"/>
  <c r="Q200" i="26" s="1"/>
  <c r="Z200" i="26" s="1"/>
  <c r="BJ200" i="23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E200" i="23"/>
  <c r="I200" i="26" s="1"/>
  <c r="AD200" i="23"/>
  <c r="AC200" i="23"/>
  <c r="I200" i="25" s="1"/>
  <c r="Z200" i="23"/>
  <c r="Y200" i="23"/>
  <c r="H200" i="25" s="1"/>
  <c r="X200" i="23"/>
  <c r="V200" i="23"/>
  <c r="U200" i="23"/>
  <c r="G200" i="25" s="1"/>
  <c r="R200" i="23"/>
  <c r="Q200" i="23"/>
  <c r="O200" i="23"/>
  <c r="E200" i="26" s="1"/>
  <c r="N200" i="23"/>
  <c r="M200" i="23"/>
  <c r="E200" i="25" s="1"/>
  <c r="L200" i="23"/>
  <c r="J200" i="23"/>
  <c r="I200" i="23"/>
  <c r="D200" i="25" s="1"/>
  <c r="Y200" i="25" s="1"/>
  <c r="H200" i="23"/>
  <c r="G200" i="23"/>
  <c r="C200" i="26" s="1"/>
  <c r="X200" i="26" s="1"/>
  <c r="F200" i="23"/>
  <c r="E200" i="23"/>
  <c r="C200" i="25" s="1"/>
  <c r="X200" i="25" s="1"/>
  <c r="CG199" i="23"/>
  <c r="CF199" i="23"/>
  <c r="CB199" i="23"/>
  <c r="BW199" i="23"/>
  <c r="T199" i="26" s="1"/>
  <c r="BV199" i="23"/>
  <c r="BU199" i="23"/>
  <c r="T199" i="25" s="1"/>
  <c r="BR199" i="23"/>
  <c r="BQ199" i="23"/>
  <c r="S199" i="25" s="1"/>
  <c r="BN199" i="23"/>
  <c r="BM199" i="23"/>
  <c r="BJ199" i="23"/>
  <c r="BI199" i="23"/>
  <c r="Q199" i="25" s="1"/>
  <c r="Z199" i="25" s="1"/>
  <c r="BH199" i="23"/>
  <c r="BG199" i="23"/>
  <c r="P199" i="26" s="1"/>
  <c r="BF199" i="23"/>
  <c r="BE199" i="23"/>
  <c r="P199" i="25" s="1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AA199" i="23"/>
  <c r="H199" i="26" s="1"/>
  <c r="Z199" i="23"/>
  <c r="Y199" i="23"/>
  <c r="H199" i="25" s="1"/>
  <c r="V199" i="23"/>
  <c r="U199" i="23"/>
  <c r="G199" i="25" s="1"/>
  <c r="S199" i="23"/>
  <c r="F199" i="26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X198" i="23"/>
  <c r="BW198" i="23"/>
  <c r="T198" i="26" s="1"/>
  <c r="BV198" i="23"/>
  <c r="BU198" i="23"/>
  <c r="T198" i="25" s="1"/>
  <c r="BT198" i="23"/>
  <c r="BR198" i="23"/>
  <c r="BQ198" i="23"/>
  <c r="BO198" i="23"/>
  <c r="R198" i="26" s="1"/>
  <c r="BN198" i="23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J198" i="23"/>
  <c r="AI198" i="23"/>
  <c r="J198" i="26" s="1"/>
  <c r="AH198" i="23"/>
  <c r="AG198" i="23"/>
  <c r="J198" i="25" s="1"/>
  <c r="AF198" i="23"/>
  <c r="AD198" i="23"/>
  <c r="AC198" i="23"/>
  <c r="AA198" i="23"/>
  <c r="H198" i="26" s="1"/>
  <c r="Z198" i="23"/>
  <c r="Y198" i="23"/>
  <c r="H198" i="25" s="1"/>
  <c r="V198" i="23"/>
  <c r="U198" i="23"/>
  <c r="X198" i="23" s="1"/>
  <c r="R198" i="23"/>
  <c r="Q198" i="23"/>
  <c r="F198" i="25" s="1"/>
  <c r="N198" i="23"/>
  <c r="M198" i="23"/>
  <c r="L198" i="23"/>
  <c r="K198" i="23"/>
  <c r="D198" i="26" s="1"/>
  <c r="Y198" i="26" s="1"/>
  <c r="J198" i="23"/>
  <c r="I198" i="23"/>
  <c r="D198" i="25" s="1"/>
  <c r="Y198" i="25" s="1"/>
  <c r="H198" i="23"/>
  <c r="F198" i="23"/>
  <c r="E198" i="23"/>
  <c r="CG197" i="23"/>
  <c r="CF197" i="23"/>
  <c r="CB197" i="23"/>
  <c r="BV197" i="23"/>
  <c r="BU197" i="23"/>
  <c r="T197" i="25" s="1"/>
  <c r="BT197" i="23"/>
  <c r="BS197" i="23"/>
  <c r="S197" i="26" s="1"/>
  <c r="BR197" i="23"/>
  <c r="BQ197" i="23"/>
  <c r="S197" i="25" s="1"/>
  <c r="BN197" i="23"/>
  <c r="BM197" i="23"/>
  <c r="R197" i="25" s="1"/>
  <c r="AB197" i="25" s="1"/>
  <c r="BJ197" i="23"/>
  <c r="BI197" i="23"/>
  <c r="Q197" i="25" s="1"/>
  <c r="Z197" i="25" s="1"/>
  <c r="BF197" i="23"/>
  <c r="BE197" i="23"/>
  <c r="P197" i="25" s="1"/>
  <c r="BD197" i="23"/>
  <c r="BC197" i="23"/>
  <c r="O197" i="26" s="1"/>
  <c r="BB197" i="23"/>
  <c r="BA197" i="23"/>
  <c r="O197" i="25" s="1"/>
  <c r="AX197" i="23"/>
  <c r="AW197" i="23"/>
  <c r="N197" i="25" s="1"/>
  <c r="AV197" i="23"/>
  <c r="AT197" i="23"/>
  <c r="AS197" i="23"/>
  <c r="M197" i="25" s="1"/>
  <c r="AP197" i="23"/>
  <c r="AO197" i="23"/>
  <c r="L197" i="25" s="1"/>
  <c r="AN197" i="23"/>
  <c r="AM197" i="23"/>
  <c r="K197" i="26" s="1"/>
  <c r="AL197" i="23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X197" i="23"/>
  <c r="W197" i="23"/>
  <c r="G197" i="26" s="1"/>
  <c r="V197" i="23"/>
  <c r="U197" i="23"/>
  <c r="G197" i="25" s="1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G197" i="23"/>
  <c r="F197" i="23"/>
  <c r="E197" i="23"/>
  <c r="C197" i="25" s="1"/>
  <c r="X197" i="25" s="1"/>
  <c r="CG196" i="23"/>
  <c r="CF196" i="23"/>
  <c r="CB196" i="23"/>
  <c r="BV196" i="23"/>
  <c r="BU196" i="23"/>
  <c r="BX196" i="23" s="1"/>
  <c r="BT196" i="23"/>
  <c r="BR196" i="23"/>
  <c r="BQ196" i="23"/>
  <c r="S196" i="25" s="1"/>
  <c r="BN196" i="23"/>
  <c r="BM196" i="23"/>
  <c r="BL196" i="23"/>
  <c r="BK196" i="23"/>
  <c r="Q196" i="26" s="1"/>
  <c r="Z196" i="26" s="1"/>
  <c r="BJ196" i="23"/>
  <c r="BI196" i="23"/>
  <c r="Q196" i="25" s="1"/>
  <c r="Z196" i="25" s="1"/>
  <c r="BH196" i="23"/>
  <c r="BF196" i="23"/>
  <c r="BE196" i="23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M196" i="23"/>
  <c r="K196" i="26" s="1"/>
  <c r="AL196" i="23"/>
  <c r="AK196" i="23"/>
  <c r="K196" i="25" s="1"/>
  <c r="AH196" i="23"/>
  <c r="AG196" i="23"/>
  <c r="AJ196" i="23" s="1"/>
  <c r="AF196" i="23"/>
  <c r="AD196" i="23"/>
  <c r="AC196" i="23"/>
  <c r="I196" i="25" s="1"/>
  <c r="Z196" i="23"/>
  <c r="Y196" i="23"/>
  <c r="X196" i="23"/>
  <c r="W196" i="23"/>
  <c r="G196" i="26" s="1"/>
  <c r="V196" i="23"/>
  <c r="U196" i="23"/>
  <c r="G196" i="25" s="1"/>
  <c r="T196" i="23"/>
  <c r="R196" i="23"/>
  <c r="Q196" i="23"/>
  <c r="O196" i="23"/>
  <c r="E196" i="26" s="1"/>
  <c r="N196" i="23"/>
  <c r="M196" i="23"/>
  <c r="E196" i="25" s="1"/>
  <c r="J196" i="23"/>
  <c r="I196" i="23"/>
  <c r="L196" i="23" s="1"/>
  <c r="F196" i="23"/>
  <c r="E196" i="23"/>
  <c r="C196" i="25" s="1"/>
  <c r="X196" i="25" s="1"/>
  <c r="CG195" i="23"/>
  <c r="CF195" i="23"/>
  <c r="CB195" i="23"/>
  <c r="BV195" i="23"/>
  <c r="BU195" i="23"/>
  <c r="BR195" i="23"/>
  <c r="BQ195" i="23"/>
  <c r="S195" i="25" s="1"/>
  <c r="BO195" i="23"/>
  <c r="R195" i="26" s="1"/>
  <c r="BN195" i="23"/>
  <c r="BM195" i="23"/>
  <c r="R195" i="25" s="1"/>
  <c r="BJ195" i="23"/>
  <c r="BI195" i="23"/>
  <c r="Q195" i="25" s="1"/>
  <c r="Z195" i="25" s="1"/>
  <c r="BG195" i="23"/>
  <c r="P195" i="26" s="1"/>
  <c r="BF195" i="23"/>
  <c r="BE195" i="23"/>
  <c r="P195" i="25" s="1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AA195" i="23"/>
  <c r="H195" i="26" s="1"/>
  <c r="Z195" i="23"/>
  <c r="Y195" i="23"/>
  <c r="H195" i="25" s="1"/>
  <c r="V195" i="23"/>
  <c r="U195" i="23"/>
  <c r="G195" i="25" s="1"/>
  <c r="S195" i="23"/>
  <c r="F195" i="26" s="1"/>
  <c r="R195" i="23"/>
  <c r="Q195" i="23"/>
  <c r="F195" i="25" s="1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G194" i="23"/>
  <c r="P194" i="26" s="1"/>
  <c r="BF194" i="23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Q194" i="23"/>
  <c r="L194" i="26" s="1"/>
  <c r="AP194" i="23"/>
  <c r="AO194" i="23"/>
  <c r="L194" i="25" s="1"/>
  <c r="AL194" i="23"/>
  <c r="AK194" i="23"/>
  <c r="AI194" i="23"/>
  <c r="J194" i="26" s="1"/>
  <c r="AH194" i="23"/>
  <c r="AG194" i="23"/>
  <c r="J194" i="25" s="1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G193" i="23"/>
  <c r="CF193" i="23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C193" i="23"/>
  <c r="O193" i="26" s="1"/>
  <c r="BB193" i="23"/>
  <c r="BA193" i="23"/>
  <c r="O193" i="25" s="1"/>
  <c r="AX193" i="23"/>
  <c r="AW193" i="23"/>
  <c r="N193" i="25" s="1"/>
  <c r="AU193" i="23"/>
  <c r="M193" i="26" s="1"/>
  <c r="AT193" i="23"/>
  <c r="AS193" i="23"/>
  <c r="M193" i="25" s="1"/>
  <c r="AP193" i="23"/>
  <c r="AO193" i="23"/>
  <c r="L193" i="25" s="1"/>
  <c r="AM193" i="23"/>
  <c r="K193" i="26" s="1"/>
  <c r="AL193" i="23"/>
  <c r="AK193" i="23"/>
  <c r="K193" i="25" s="1"/>
  <c r="AH193" i="23"/>
  <c r="AG193" i="23"/>
  <c r="J193" i="25" s="1"/>
  <c r="AD193" i="23"/>
  <c r="AC193" i="23"/>
  <c r="I193" i="25" s="1"/>
  <c r="Z193" i="23"/>
  <c r="Y193" i="23"/>
  <c r="H193" i="25" s="1"/>
  <c r="W193" i="23"/>
  <c r="G193" i="26" s="1"/>
  <c r="V193" i="23"/>
  <c r="U193" i="23"/>
  <c r="G193" i="25" s="1"/>
  <c r="R193" i="23"/>
  <c r="Q193" i="23"/>
  <c r="O193" i="23"/>
  <c r="E193" i="26" s="1"/>
  <c r="N193" i="23"/>
  <c r="M193" i="23"/>
  <c r="E193" i="25" s="1"/>
  <c r="J193" i="23"/>
  <c r="I193" i="23"/>
  <c r="F193" i="23"/>
  <c r="E193" i="23"/>
  <c r="G193" i="23" s="1"/>
  <c r="CG192" i="23"/>
  <c r="CF192" i="23"/>
  <c r="CB192" i="23"/>
  <c r="BV192" i="23"/>
  <c r="BU192" i="23"/>
  <c r="T192" i="25" s="1"/>
  <c r="BR192" i="23"/>
  <c r="BQ192" i="23"/>
  <c r="S192" i="25" s="1"/>
  <c r="BP192" i="23"/>
  <c r="BN192" i="23"/>
  <c r="BM192" i="23"/>
  <c r="R192" i="25" s="1"/>
  <c r="AB192" i="25" s="1"/>
  <c r="BJ192" i="23"/>
  <c r="BI192" i="23"/>
  <c r="BH192" i="23"/>
  <c r="BF192" i="23"/>
  <c r="BE192" i="23"/>
  <c r="P192" i="25" s="1"/>
  <c r="BD192" i="23"/>
  <c r="BC192" i="23"/>
  <c r="O192" i="26" s="1"/>
  <c r="BB192" i="23"/>
  <c r="BA192" i="23"/>
  <c r="O192" i="25" s="1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W192" i="23"/>
  <c r="G192" i="26" s="1"/>
  <c r="V192" i="23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G191" i="23" s="1"/>
  <c r="P191" i="26" s="1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S191" i="23"/>
  <c r="F191" i="26" s="1"/>
  <c r="R191" i="23"/>
  <c r="Q191" i="23"/>
  <c r="N191" i="23"/>
  <c r="M191" i="23"/>
  <c r="K191" i="23"/>
  <c r="D191" i="26" s="1"/>
  <c r="Y191" i="26" s="1"/>
  <c r="J191" i="23"/>
  <c r="I191" i="23"/>
  <c r="F191" i="23"/>
  <c r="E191" i="23"/>
  <c r="CG190" i="23"/>
  <c r="CF190" i="23"/>
  <c r="CB190" i="23"/>
  <c r="BV190" i="23"/>
  <c r="BU190" i="23"/>
  <c r="BS190" i="23"/>
  <c r="S190" i="26" s="1"/>
  <c r="BR190" i="23"/>
  <c r="BQ190" i="23"/>
  <c r="S190" i="25" s="1"/>
  <c r="BP190" i="23"/>
  <c r="BO190" i="23"/>
  <c r="R190" i="26" s="1"/>
  <c r="BN190" i="23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J190" i="23"/>
  <c r="AI190" i="23"/>
  <c r="J190" i="26" s="1"/>
  <c r="AH190" i="23"/>
  <c r="AG190" i="23"/>
  <c r="J190" i="25" s="1"/>
  <c r="AD190" i="23"/>
  <c r="AC190" i="23"/>
  <c r="I190" i="25" s="1"/>
  <c r="AA190" i="23"/>
  <c r="H190" i="26" s="1"/>
  <c r="Z190" i="23"/>
  <c r="Y190" i="23"/>
  <c r="H190" i="25" s="1"/>
  <c r="V190" i="23"/>
  <c r="U190" i="23"/>
  <c r="G190" i="25" s="1"/>
  <c r="T190" i="23"/>
  <c r="R190" i="23"/>
  <c r="Q190" i="23"/>
  <c r="F190" i="25" s="1"/>
  <c r="N190" i="23"/>
  <c r="M190" i="23"/>
  <c r="K190" i="23"/>
  <c r="D190" i="26" s="1"/>
  <c r="Y190" i="26" s="1"/>
  <c r="J190" i="23"/>
  <c r="I190" i="23"/>
  <c r="G190" i="23"/>
  <c r="F190" i="23"/>
  <c r="E190" i="23"/>
  <c r="C190" i="25" s="1"/>
  <c r="X190" i="25" s="1"/>
  <c r="CG189" i="23"/>
  <c r="CF189" i="23"/>
  <c r="CB189" i="23"/>
  <c r="BV189" i="23"/>
  <c r="BU189" i="23"/>
  <c r="BR189" i="23"/>
  <c r="BQ189" i="23"/>
  <c r="BN189" i="23"/>
  <c r="BM189" i="23"/>
  <c r="BK189" i="23"/>
  <c r="Q189" i="26" s="1"/>
  <c r="Z189" i="26" s="1"/>
  <c r="BJ189" i="23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U189" i="23" s="1"/>
  <c r="M189" i="26" s="1"/>
  <c r="AP189" i="23"/>
  <c r="AO189" i="23"/>
  <c r="AL189" i="23"/>
  <c r="AK189" i="23"/>
  <c r="AM189" i="23" s="1"/>
  <c r="K189" i="26" s="1"/>
  <c r="AH189" i="23"/>
  <c r="AG189" i="23"/>
  <c r="AD189" i="23"/>
  <c r="AC189" i="23"/>
  <c r="AE189" i="23" s="1"/>
  <c r="I189" i="26" s="1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G188" i="23"/>
  <c r="CF188" i="23"/>
  <c r="CB188" i="23"/>
  <c r="BV188" i="23"/>
  <c r="BU188" i="23"/>
  <c r="BR188" i="23"/>
  <c r="BQ188" i="23"/>
  <c r="BO188" i="23"/>
  <c r="R188" i="26" s="1"/>
  <c r="BN188" i="23"/>
  <c r="BM188" i="23"/>
  <c r="R188" i="25" s="1"/>
  <c r="BL188" i="23"/>
  <c r="BK188" i="23"/>
  <c r="Q188" i="26" s="1"/>
  <c r="Z188" i="26" s="1"/>
  <c r="BJ188" i="23"/>
  <c r="BI188" i="23"/>
  <c r="Q188" i="25" s="1"/>
  <c r="Z188" i="25" s="1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Q188" i="23"/>
  <c r="L188" i="26" s="1"/>
  <c r="AP188" i="23"/>
  <c r="AO188" i="23"/>
  <c r="L188" i="25" s="1"/>
  <c r="AL188" i="23"/>
  <c r="AK188" i="23"/>
  <c r="AI188" i="23"/>
  <c r="J188" i="26" s="1"/>
  <c r="AH188" i="23"/>
  <c r="AG188" i="23"/>
  <c r="J188" i="25" s="1"/>
  <c r="AF188" i="23"/>
  <c r="AE188" i="23"/>
  <c r="I188" i="26" s="1"/>
  <c r="AD188" i="23"/>
  <c r="AC188" i="23"/>
  <c r="I188" i="25" s="1"/>
  <c r="Z188" i="23"/>
  <c r="Y188" i="23"/>
  <c r="H188" i="25" s="1"/>
  <c r="W188" i="23"/>
  <c r="G188" i="26" s="1"/>
  <c r="V188" i="23"/>
  <c r="U188" i="23"/>
  <c r="G188" i="25" s="1"/>
  <c r="R188" i="23"/>
  <c r="Q188" i="23"/>
  <c r="F188" i="25" s="1"/>
  <c r="N188" i="23"/>
  <c r="M188" i="23"/>
  <c r="J188" i="23"/>
  <c r="I188" i="23"/>
  <c r="H188" i="23"/>
  <c r="G188" i="23"/>
  <c r="F188" i="23"/>
  <c r="E188" i="23"/>
  <c r="C188" i="25" s="1"/>
  <c r="X188" i="25" s="1"/>
  <c r="CG187" i="23"/>
  <c r="CF187" i="23"/>
  <c r="CB187" i="23"/>
  <c r="BW187" i="23"/>
  <c r="T187" i="26" s="1"/>
  <c r="BV187" i="23"/>
  <c r="BU187" i="23"/>
  <c r="BR187" i="23"/>
  <c r="BQ187" i="23"/>
  <c r="BO187" i="23"/>
  <c r="R187" i="26" s="1"/>
  <c r="BN187" i="23"/>
  <c r="BM187" i="23"/>
  <c r="BJ187" i="23"/>
  <c r="BI187" i="23"/>
  <c r="BG187" i="23"/>
  <c r="P187" i="26" s="1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W186" i="23"/>
  <c r="T186" i="26" s="1"/>
  <c r="BV186" i="23"/>
  <c r="BU186" i="23"/>
  <c r="T186" i="25" s="1"/>
  <c r="BT186" i="23"/>
  <c r="BS186" i="23"/>
  <c r="S186" i="26" s="1"/>
  <c r="BR186" i="23"/>
  <c r="BQ186" i="23"/>
  <c r="S186" i="25" s="1"/>
  <c r="BP186" i="23"/>
  <c r="BO186" i="23"/>
  <c r="R186" i="26" s="1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G186" i="23"/>
  <c r="P186" i="26" s="1"/>
  <c r="BF186" i="23"/>
  <c r="BE186" i="23"/>
  <c r="P186" i="25" s="1"/>
  <c r="BD186" i="23"/>
  <c r="BC186" i="23"/>
  <c r="O186" i="26" s="1"/>
  <c r="BB186" i="23"/>
  <c r="BA186" i="23"/>
  <c r="O186" i="25" s="1"/>
  <c r="AZ186" i="23"/>
  <c r="AY186" i="23"/>
  <c r="N186" i="26" s="1"/>
  <c r="AX186" i="23"/>
  <c r="AW186" i="23"/>
  <c r="N186" i="25" s="1"/>
  <c r="AV186" i="23"/>
  <c r="AU186" i="23"/>
  <c r="M186" i="26" s="1"/>
  <c r="AT186" i="23"/>
  <c r="AS186" i="23"/>
  <c r="M186" i="25" s="1"/>
  <c r="AR186" i="23"/>
  <c r="AQ186" i="23"/>
  <c r="L186" i="26" s="1"/>
  <c r="AP186" i="23"/>
  <c r="AO186" i="23"/>
  <c r="L186" i="25" s="1"/>
  <c r="AN186" i="23"/>
  <c r="AM186" i="23"/>
  <c r="K186" i="26" s="1"/>
  <c r="AC186" i="26" s="1"/>
  <c r="AL186" i="23"/>
  <c r="AK186" i="23"/>
  <c r="K186" i="25" s="1"/>
  <c r="AC186" i="25" s="1"/>
  <c r="AJ186" i="23"/>
  <c r="AI186" i="23"/>
  <c r="J186" i="26" s="1"/>
  <c r="AH186" i="23"/>
  <c r="AG186" i="23"/>
  <c r="J186" i="25" s="1"/>
  <c r="AF186" i="23"/>
  <c r="AE186" i="23"/>
  <c r="I186" i="26" s="1"/>
  <c r="AD186" i="23"/>
  <c r="AC186" i="23"/>
  <c r="I186" i="25" s="1"/>
  <c r="AB186" i="23"/>
  <c r="AA186" i="23"/>
  <c r="H186" i="26" s="1"/>
  <c r="Z186" i="23"/>
  <c r="Y186" i="23"/>
  <c r="H186" i="25" s="1"/>
  <c r="X186" i="23"/>
  <c r="W186" i="23"/>
  <c r="G186" i="26" s="1"/>
  <c r="V186" i="23"/>
  <c r="U186" i="23"/>
  <c r="G186" i="25" s="1"/>
  <c r="T186" i="23"/>
  <c r="S186" i="23"/>
  <c r="F186" i="26" s="1"/>
  <c r="R186" i="23"/>
  <c r="Q186" i="23"/>
  <c r="F186" i="25" s="1"/>
  <c r="P186" i="23"/>
  <c r="O186" i="23"/>
  <c r="E186" i="26" s="1"/>
  <c r="AA186" i="26" s="1"/>
  <c r="N186" i="23"/>
  <c r="M186" i="23"/>
  <c r="E186" i="25" s="1"/>
  <c r="AA186" i="25" s="1"/>
  <c r="L186" i="23"/>
  <c r="K186" i="23"/>
  <c r="D186" i="26" s="1"/>
  <c r="Y186" i="26" s="1"/>
  <c r="J186" i="23"/>
  <c r="I186" i="23"/>
  <c r="D186" i="25" s="1"/>
  <c r="Y186" i="25" s="1"/>
  <c r="H186" i="23"/>
  <c r="G186" i="23"/>
  <c r="BZ186" i="23" s="1"/>
  <c r="CE186" i="23" s="1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D185" i="23"/>
  <c r="BB185" i="23"/>
  <c r="BA185" i="23"/>
  <c r="AX185" i="23"/>
  <c r="AW185" i="23"/>
  <c r="AV185" i="23"/>
  <c r="AU185" i="23"/>
  <c r="M185" i="26" s="1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S185" i="23" s="1"/>
  <c r="F185" i="26" s="1"/>
  <c r="N185" i="23"/>
  <c r="M185" i="23"/>
  <c r="J185" i="23"/>
  <c r="I185" i="23"/>
  <c r="H185" i="23"/>
  <c r="F185" i="23"/>
  <c r="E185" i="23"/>
  <c r="CG184" i="23"/>
  <c r="CF184" i="23"/>
  <c r="CB184" i="23"/>
  <c r="BX184" i="23"/>
  <c r="BV184" i="23"/>
  <c r="BU184" i="23"/>
  <c r="T184" i="25" s="1"/>
  <c r="BT184" i="23"/>
  <c r="BS184" i="23"/>
  <c r="S184" i="26" s="1"/>
  <c r="BR184" i="23"/>
  <c r="BQ184" i="23"/>
  <c r="S184" i="25" s="1"/>
  <c r="BP184" i="23"/>
  <c r="BN184" i="23"/>
  <c r="BM184" i="23"/>
  <c r="R184" i="25" s="1"/>
  <c r="AB184" i="25" s="1"/>
  <c r="BL184" i="23"/>
  <c r="BK184" i="23"/>
  <c r="Q184" i="26" s="1"/>
  <c r="Z184" i="26" s="1"/>
  <c r="BJ184" i="23"/>
  <c r="BI184" i="23"/>
  <c r="Q184" i="25" s="1"/>
  <c r="Z184" i="25" s="1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R184" i="23"/>
  <c r="AP184" i="23"/>
  <c r="AO184" i="23"/>
  <c r="L184" i="25" s="1"/>
  <c r="AN184" i="23"/>
  <c r="AM184" i="23"/>
  <c r="K184" i="26" s="1"/>
  <c r="AL184" i="23"/>
  <c r="AK184" i="23"/>
  <c r="K184" i="25" s="1"/>
  <c r="AJ184" i="23"/>
  <c r="AH184" i="23"/>
  <c r="AG184" i="23"/>
  <c r="J184" i="25" s="1"/>
  <c r="AE184" i="23"/>
  <c r="I184" i="26" s="1"/>
  <c r="AD184" i="23"/>
  <c r="AC184" i="23"/>
  <c r="Z184" i="23"/>
  <c r="Y184" i="23"/>
  <c r="V184" i="23"/>
  <c r="U184" i="23"/>
  <c r="T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G184" i="23"/>
  <c r="F184" i="23"/>
  <c r="E184" i="23"/>
  <c r="C184" i="25" s="1"/>
  <c r="X184" i="25" s="1"/>
  <c r="CG183" i="23"/>
  <c r="CF183" i="23"/>
  <c r="CB183" i="23"/>
  <c r="BX183" i="23"/>
  <c r="BW183" i="23"/>
  <c r="T183" i="26" s="1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O183" i="23" s="1"/>
  <c r="E183" i="26" s="1"/>
  <c r="L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AB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Q182" i="23"/>
  <c r="L182" i="26" s="1"/>
  <c r="AP182" i="23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AB182" i="23"/>
  <c r="AA182" i="23"/>
  <c r="H182" i="26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L182" i="23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O181" i="23" s="1"/>
  <c r="R181" i="26" s="1"/>
  <c r="BJ181" i="23"/>
  <c r="BI181" i="23"/>
  <c r="Q181" i="25" s="1"/>
  <c r="Z181" i="25" s="1"/>
  <c r="BF181" i="23"/>
  <c r="BE181" i="23"/>
  <c r="BG181" i="23" s="1"/>
  <c r="P181" i="26" s="1"/>
  <c r="BB181" i="23"/>
  <c r="BA181" i="23"/>
  <c r="AX181" i="23"/>
  <c r="AW181" i="23"/>
  <c r="AT181" i="23"/>
  <c r="AS181" i="23"/>
  <c r="M181" i="25" s="1"/>
  <c r="AP181" i="23"/>
  <c r="AO181" i="23"/>
  <c r="AQ181" i="23" s="1"/>
  <c r="L181" i="26" s="1"/>
  <c r="AN181" i="23"/>
  <c r="AL181" i="23"/>
  <c r="AK181" i="23"/>
  <c r="K181" i="25" s="1"/>
  <c r="AH181" i="23"/>
  <c r="AG181" i="23"/>
  <c r="AI181" i="23" s="1"/>
  <c r="J181" i="26" s="1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S181" i="23"/>
  <c r="F181" i="26" s="1"/>
  <c r="R181" i="23"/>
  <c r="Q181" i="23"/>
  <c r="N181" i="23"/>
  <c r="M181" i="23"/>
  <c r="E181" i="25" s="1"/>
  <c r="J181" i="23"/>
  <c r="I181" i="23"/>
  <c r="G181" i="23"/>
  <c r="F181" i="23"/>
  <c r="E181" i="23"/>
  <c r="C181" i="25" s="1"/>
  <c r="X181" i="25" s="1"/>
  <c r="CG180" i="23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C180" i="23"/>
  <c r="O180" i="26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M180" i="23"/>
  <c r="K180" i="26" s="1"/>
  <c r="AL180" i="23"/>
  <c r="AK180" i="23"/>
  <c r="K180" i="25" s="1"/>
  <c r="AH180" i="23"/>
  <c r="AG180" i="23"/>
  <c r="J180" i="25" s="1"/>
  <c r="AD180" i="23"/>
  <c r="AC180" i="23"/>
  <c r="I180" i="25" s="1"/>
  <c r="AB180" i="23"/>
  <c r="Z180" i="23"/>
  <c r="Y180" i="23"/>
  <c r="H180" i="25" s="1"/>
  <c r="W180" i="23"/>
  <c r="G180" i="26" s="1"/>
  <c r="V180" i="23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G179" i="23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K179" i="23" s="1"/>
  <c r="Q179" i="26" s="1"/>
  <c r="Z179" i="26" s="1"/>
  <c r="BH179" i="23"/>
  <c r="BF179" i="23"/>
  <c r="BE179" i="23"/>
  <c r="P179" i="25" s="1"/>
  <c r="BB179" i="23"/>
  <c r="BA179" i="23"/>
  <c r="BC179" i="23" s="1"/>
  <c r="O179" i="26" s="1"/>
  <c r="AY179" i="23"/>
  <c r="N179" i="26" s="1"/>
  <c r="AX179" i="23"/>
  <c r="AW179" i="23"/>
  <c r="N179" i="25" s="1"/>
  <c r="AT179" i="23"/>
  <c r="AS179" i="23"/>
  <c r="AP179" i="23"/>
  <c r="AO179" i="23"/>
  <c r="AM179" i="23"/>
  <c r="K179" i="26" s="1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G178" i="23"/>
  <c r="CF178" i="23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C178" i="23"/>
  <c r="O178" i="26" s="1"/>
  <c r="BB178" i="23"/>
  <c r="BA178" i="23"/>
  <c r="O178" i="25" s="1"/>
  <c r="AX178" i="23"/>
  <c r="AW178" i="23"/>
  <c r="AU178" i="23"/>
  <c r="M178" i="26" s="1"/>
  <c r="AT178" i="23"/>
  <c r="AS178" i="23"/>
  <c r="M178" i="25" s="1"/>
  <c r="AP178" i="23"/>
  <c r="AO178" i="23"/>
  <c r="AL178" i="23"/>
  <c r="AK178" i="23"/>
  <c r="AH178" i="23"/>
  <c r="AG178" i="23"/>
  <c r="AF178" i="23"/>
  <c r="AD178" i="23"/>
  <c r="AC178" i="23"/>
  <c r="I178" i="25" s="1"/>
  <c r="Z178" i="23"/>
  <c r="Y178" i="23"/>
  <c r="X178" i="23"/>
  <c r="W178" i="23"/>
  <c r="G178" i="26" s="1"/>
  <c r="V178" i="23"/>
  <c r="U178" i="23"/>
  <c r="G178" i="25" s="1"/>
  <c r="R178" i="23"/>
  <c r="Q178" i="23"/>
  <c r="O178" i="23"/>
  <c r="E178" i="26" s="1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W177" i="23" s="1"/>
  <c r="T177" i="26" s="1"/>
  <c r="BR177" i="23"/>
  <c r="BQ177" i="23"/>
  <c r="S177" i="25" s="1"/>
  <c r="BN177" i="23"/>
  <c r="BM177" i="23"/>
  <c r="BK177" i="23"/>
  <c r="Q177" i="26" s="1"/>
  <c r="Z177" i="26" s="1"/>
  <c r="BJ177" i="23"/>
  <c r="BI177" i="23"/>
  <c r="Q177" i="25" s="1"/>
  <c r="Z177" i="25" s="1"/>
  <c r="BG177" i="23"/>
  <c r="P177" i="26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I177" i="23"/>
  <c r="J177" i="26" s="1"/>
  <c r="AH177" i="23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G176" i="23"/>
  <c r="CF176" i="23"/>
  <c r="CB176" i="23"/>
  <c r="BV176" i="23"/>
  <c r="BU176" i="23"/>
  <c r="T176" i="25" s="1"/>
  <c r="BS176" i="23"/>
  <c r="S176" i="26" s="1"/>
  <c r="BR176" i="23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C176" i="23"/>
  <c r="O176" i="26" s="1"/>
  <c r="BB176" i="23"/>
  <c r="BA176" i="23"/>
  <c r="O176" i="25" s="1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G176" i="23"/>
  <c r="F176" i="23"/>
  <c r="E176" i="23"/>
  <c r="C176" i="25" s="1"/>
  <c r="X176" i="25" s="1"/>
  <c r="CG175" i="23"/>
  <c r="CF175" i="23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K175" i="23" s="1"/>
  <c r="Q175" i="26" s="1"/>
  <c r="Z175" i="26" s="1"/>
  <c r="BF175" i="23"/>
  <c r="BE175" i="23"/>
  <c r="P175" i="25" s="1"/>
  <c r="BC175" i="23"/>
  <c r="O175" i="26" s="1"/>
  <c r="BB175" i="23"/>
  <c r="BA175" i="23"/>
  <c r="AX175" i="23"/>
  <c r="AW175" i="23"/>
  <c r="AT175" i="23"/>
  <c r="AS175" i="23"/>
  <c r="AR175" i="23"/>
  <c r="AQ175" i="23"/>
  <c r="L175" i="26" s="1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E175" i="23" s="1"/>
  <c r="I175" i="26" s="1"/>
  <c r="AB175" i="23"/>
  <c r="Z175" i="23"/>
  <c r="Y175" i="23"/>
  <c r="H175" i="25" s="1"/>
  <c r="V175" i="23"/>
  <c r="U175" i="23"/>
  <c r="T175" i="23"/>
  <c r="S175" i="23"/>
  <c r="F175" i="26" s="1"/>
  <c r="R175" i="23"/>
  <c r="Q175" i="23"/>
  <c r="F175" i="25" s="1"/>
  <c r="O175" i="23"/>
  <c r="E175" i="26" s="1"/>
  <c r="N175" i="23"/>
  <c r="M175" i="23"/>
  <c r="L175" i="23"/>
  <c r="J175" i="23"/>
  <c r="I175" i="23"/>
  <c r="D175" i="25" s="1"/>
  <c r="Y175" i="25" s="1"/>
  <c r="F175" i="23"/>
  <c r="E175" i="23"/>
  <c r="CG174" i="23"/>
  <c r="CF174" i="23"/>
  <c r="CB174" i="23"/>
  <c r="BX174" i="23"/>
  <c r="BV174" i="23"/>
  <c r="BU174" i="23"/>
  <c r="T174" i="25" s="1"/>
  <c r="BT174" i="23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C174" i="23"/>
  <c r="O174" i="26" s="1"/>
  <c r="BB174" i="23"/>
  <c r="BA174" i="23"/>
  <c r="O174" i="25" s="1"/>
  <c r="AZ174" i="23"/>
  <c r="AX174" i="23"/>
  <c r="AW174" i="23"/>
  <c r="N174" i="25" s="1"/>
  <c r="AV174" i="23"/>
  <c r="AU174" i="23"/>
  <c r="M174" i="26" s="1"/>
  <c r="AT174" i="23"/>
  <c r="AS174" i="23"/>
  <c r="M174" i="25" s="1"/>
  <c r="AR174" i="23"/>
  <c r="AP174" i="23"/>
  <c r="AO174" i="23"/>
  <c r="L174" i="25" s="1"/>
  <c r="AM174" i="23"/>
  <c r="K174" i="26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G173" i="23"/>
  <c r="CF173" i="23"/>
  <c r="CB173" i="23"/>
  <c r="BW173" i="23"/>
  <c r="T173" i="26" s="1"/>
  <c r="BV173" i="23"/>
  <c r="BU173" i="23"/>
  <c r="BR173" i="23"/>
  <c r="BQ173" i="23"/>
  <c r="BN173" i="23"/>
  <c r="BM173" i="23"/>
  <c r="BL173" i="23"/>
  <c r="BK173" i="23"/>
  <c r="Q173" i="26" s="1"/>
  <c r="Z173" i="26" s="1"/>
  <c r="BJ173" i="23"/>
  <c r="BI173" i="23"/>
  <c r="Q173" i="25" s="1"/>
  <c r="Z173" i="25" s="1"/>
  <c r="BG173" i="23"/>
  <c r="P173" i="26" s="1"/>
  <c r="BF173" i="23"/>
  <c r="BE173" i="23"/>
  <c r="BD173" i="23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M173" i="23"/>
  <c r="K173" i="26" s="1"/>
  <c r="AL173" i="23"/>
  <c r="AK173" i="23"/>
  <c r="K173" i="25" s="1"/>
  <c r="AH173" i="23"/>
  <c r="AG173" i="23"/>
  <c r="AI173" i="23" s="1"/>
  <c r="J173" i="26" s="1"/>
  <c r="AF173" i="23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G172" i="23"/>
  <c r="CF172" i="23"/>
  <c r="CB172" i="23"/>
  <c r="BW172" i="23"/>
  <c r="T172" i="26" s="1"/>
  <c r="BV172" i="23"/>
  <c r="BU172" i="23"/>
  <c r="T172" i="25" s="1"/>
  <c r="BR172" i="23"/>
  <c r="BQ172" i="23"/>
  <c r="BN172" i="23"/>
  <c r="BM172" i="23"/>
  <c r="BJ172" i="23"/>
  <c r="BI172" i="23"/>
  <c r="BH172" i="23"/>
  <c r="BG172" i="23"/>
  <c r="P172" i="26" s="1"/>
  <c r="BF172" i="23"/>
  <c r="BE172" i="23"/>
  <c r="P172" i="25" s="1"/>
  <c r="BB172" i="23"/>
  <c r="BA172" i="23"/>
  <c r="AZ172" i="23"/>
  <c r="AY172" i="23"/>
  <c r="N172" i="26" s="1"/>
  <c r="AX172" i="23"/>
  <c r="AW172" i="23"/>
  <c r="N172" i="25" s="1"/>
  <c r="AT172" i="23"/>
  <c r="AS172" i="23"/>
  <c r="AQ172" i="23"/>
  <c r="L172" i="26" s="1"/>
  <c r="AP172" i="23"/>
  <c r="AO172" i="23"/>
  <c r="L172" i="25" s="1"/>
  <c r="AL172" i="23"/>
  <c r="AK172" i="23"/>
  <c r="AH172" i="23"/>
  <c r="AG172" i="23"/>
  <c r="AD172" i="23"/>
  <c r="AC172" i="23"/>
  <c r="AB172" i="23"/>
  <c r="AA172" i="23"/>
  <c r="H172" i="26" s="1"/>
  <c r="Z172" i="23"/>
  <c r="Y172" i="23"/>
  <c r="H172" i="25" s="1"/>
  <c r="V172" i="23"/>
  <c r="U172" i="23"/>
  <c r="T172" i="23"/>
  <c r="S172" i="23"/>
  <c r="F172" i="26" s="1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S171" i="23" s="1"/>
  <c r="S171" i="26" s="1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BC171" i="23" s="1"/>
  <c r="O171" i="26" s="1"/>
  <c r="AZ171" i="23"/>
  <c r="AX171" i="23"/>
  <c r="AW171" i="23"/>
  <c r="N171" i="25" s="1"/>
  <c r="AT171" i="23"/>
  <c r="AS171" i="23"/>
  <c r="AP171" i="23"/>
  <c r="AO171" i="23"/>
  <c r="L171" i="25" s="1"/>
  <c r="AM171" i="23"/>
  <c r="K171" i="26" s="1"/>
  <c r="AL171" i="23"/>
  <c r="AK171" i="23"/>
  <c r="AH171" i="23"/>
  <c r="AG171" i="23"/>
  <c r="J171" i="25" s="1"/>
  <c r="AD171" i="23"/>
  <c r="AC171" i="23"/>
  <c r="AE171" i="23" s="1"/>
  <c r="I171" i="26" s="1"/>
  <c r="Z171" i="23"/>
  <c r="Y171" i="23"/>
  <c r="V171" i="23"/>
  <c r="U171" i="23"/>
  <c r="R171" i="23"/>
  <c r="Q171" i="23"/>
  <c r="F171" i="25" s="1"/>
  <c r="O171" i="23"/>
  <c r="E171" i="26" s="1"/>
  <c r="N171" i="23"/>
  <c r="M171" i="23"/>
  <c r="L171" i="23"/>
  <c r="J171" i="23"/>
  <c r="I171" i="23"/>
  <c r="D171" i="25" s="1"/>
  <c r="Y171" i="25" s="1"/>
  <c r="F171" i="23"/>
  <c r="E171" i="23"/>
  <c r="G171" i="23" s="1"/>
  <c r="CG170" i="23"/>
  <c r="CF170" i="23"/>
  <c r="CB170" i="23"/>
  <c r="BX170" i="23"/>
  <c r="BV170" i="23"/>
  <c r="BU170" i="23"/>
  <c r="T170" i="25" s="1"/>
  <c r="BS170" i="23"/>
  <c r="S170" i="26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C170" i="23"/>
  <c r="O170" i="26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R170" i="23"/>
  <c r="AP170" i="23"/>
  <c r="AO170" i="23"/>
  <c r="L170" i="25" s="1"/>
  <c r="AM170" i="23"/>
  <c r="K170" i="26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G170" i="23"/>
  <c r="F170" i="23"/>
  <c r="E170" i="23"/>
  <c r="C170" i="25" s="1"/>
  <c r="X170" i="25" s="1"/>
  <c r="CG169" i="23"/>
  <c r="CF169" i="23"/>
  <c r="CB169" i="23"/>
  <c r="BV169" i="23"/>
  <c r="BU169" i="23"/>
  <c r="BW169" i="23" s="1"/>
  <c r="T169" i="26" s="1"/>
  <c r="BT169" i="23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I169" i="23"/>
  <c r="J169" i="26" s="1"/>
  <c r="AH169" i="23"/>
  <c r="AG169" i="23"/>
  <c r="AF169" i="23"/>
  <c r="AD169" i="23"/>
  <c r="AC169" i="23"/>
  <c r="I169" i="25" s="1"/>
  <c r="Z169" i="23"/>
  <c r="Y169" i="23"/>
  <c r="AA169" i="23" s="1"/>
  <c r="H169" i="26" s="1"/>
  <c r="X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K169" i="23" s="1"/>
  <c r="D169" i="26" s="1"/>
  <c r="Y169" i="26" s="1"/>
  <c r="F169" i="23"/>
  <c r="E169" i="23"/>
  <c r="CG168" i="23"/>
  <c r="CF168" i="23"/>
  <c r="CB168" i="23"/>
  <c r="BX168" i="23"/>
  <c r="BW168" i="23"/>
  <c r="T168" i="26" s="1"/>
  <c r="BV168" i="23"/>
  <c r="BU168" i="23"/>
  <c r="T168" i="25" s="1"/>
  <c r="BT168" i="23"/>
  <c r="BR168" i="23"/>
  <c r="BQ168" i="23"/>
  <c r="S168" i="25" s="1"/>
  <c r="BP168" i="23"/>
  <c r="BO168" i="23"/>
  <c r="R168" i="26" s="1"/>
  <c r="BN168" i="23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Y168" i="23"/>
  <c r="N168" i="26" s="1"/>
  <c r="AX168" i="23"/>
  <c r="AW168" i="23"/>
  <c r="N168" i="25" s="1"/>
  <c r="AV168" i="23"/>
  <c r="AT168" i="23"/>
  <c r="AS168" i="23"/>
  <c r="M168" i="25" s="1"/>
  <c r="AR168" i="23"/>
  <c r="AQ168" i="23"/>
  <c r="L168" i="26" s="1"/>
  <c r="AP168" i="23"/>
  <c r="AO168" i="23"/>
  <c r="L168" i="25" s="1"/>
  <c r="AN168" i="23"/>
  <c r="AL168" i="23"/>
  <c r="AK168" i="23"/>
  <c r="K168" i="25" s="1"/>
  <c r="AI168" i="23"/>
  <c r="J168" i="26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K168" i="23"/>
  <c r="D168" i="26" s="1"/>
  <c r="Y168" i="26" s="1"/>
  <c r="J168" i="23"/>
  <c r="I168" i="23"/>
  <c r="D168" i="25" s="1"/>
  <c r="Y168" i="25" s="1"/>
  <c r="H168" i="23"/>
  <c r="F168" i="23"/>
  <c r="E168" i="23"/>
  <c r="C168" i="25" s="1"/>
  <c r="X168" i="25" s="1"/>
  <c r="CG167" i="23"/>
  <c r="CF167" i="23"/>
  <c r="CB167" i="23"/>
  <c r="BV167" i="23"/>
  <c r="BU167" i="23"/>
  <c r="T167" i="25" s="1"/>
  <c r="BS167" i="23"/>
  <c r="S167" i="26" s="1"/>
  <c r="BR167" i="23"/>
  <c r="BQ167" i="23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BC167" i="23" s="1"/>
  <c r="O167" i="26" s="1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J167" i="23"/>
  <c r="AI167" i="23"/>
  <c r="J167" i="26" s="1"/>
  <c r="AH167" i="23"/>
  <c r="AG167" i="23"/>
  <c r="J167" i="25" s="1"/>
  <c r="AE167" i="23"/>
  <c r="I167" i="26" s="1"/>
  <c r="AD167" i="23"/>
  <c r="AC167" i="23"/>
  <c r="AB167" i="23"/>
  <c r="Z167" i="23"/>
  <c r="Y167" i="23"/>
  <c r="H167" i="25" s="1"/>
  <c r="V167" i="23"/>
  <c r="U167" i="23"/>
  <c r="S167" i="23"/>
  <c r="F167" i="26" s="1"/>
  <c r="R167" i="23"/>
  <c r="Q167" i="23"/>
  <c r="F167" i="25" s="1"/>
  <c r="O167" i="23"/>
  <c r="E167" i="26" s="1"/>
  <c r="N167" i="23"/>
  <c r="M167" i="23"/>
  <c r="J167" i="23"/>
  <c r="I167" i="23"/>
  <c r="D167" i="25" s="1"/>
  <c r="Y167" i="25" s="1"/>
  <c r="G167" i="23"/>
  <c r="C167" i="26" s="1"/>
  <c r="X167" i="26" s="1"/>
  <c r="F167" i="23"/>
  <c r="E167" i="23"/>
  <c r="CG166" i="23"/>
  <c r="CF166" i="23"/>
  <c r="CB166" i="23"/>
  <c r="BV166" i="23"/>
  <c r="BU166" i="23"/>
  <c r="T166" i="25" s="1"/>
  <c r="BR166" i="23"/>
  <c r="BQ166" i="23"/>
  <c r="BN166" i="23"/>
  <c r="BM166" i="23"/>
  <c r="R166" i="25" s="1"/>
  <c r="BL166" i="23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C166" i="23"/>
  <c r="O166" i="26" s="1"/>
  <c r="BB166" i="23"/>
  <c r="BA166" i="23"/>
  <c r="O166" i="25" s="1"/>
  <c r="AX166" i="23"/>
  <c r="AW166" i="23"/>
  <c r="N166" i="25" s="1"/>
  <c r="AU166" i="23"/>
  <c r="M166" i="26" s="1"/>
  <c r="AT166" i="23"/>
  <c r="AS166" i="23"/>
  <c r="M166" i="25" s="1"/>
  <c r="AP166" i="23"/>
  <c r="AO166" i="23"/>
  <c r="L166" i="25" s="1"/>
  <c r="AL166" i="23"/>
  <c r="AK166" i="23"/>
  <c r="AH166" i="23"/>
  <c r="AG166" i="23"/>
  <c r="J166" i="25" s="1"/>
  <c r="AE166" i="23"/>
  <c r="I166" i="26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O166" i="23"/>
  <c r="E166" i="26" s="1"/>
  <c r="N166" i="23"/>
  <c r="M166" i="23"/>
  <c r="E166" i="25" s="1"/>
  <c r="J166" i="23"/>
  <c r="I166" i="23"/>
  <c r="D166" i="25" s="1"/>
  <c r="Y166" i="25" s="1"/>
  <c r="F166" i="23"/>
  <c r="E166" i="23"/>
  <c r="CG165" i="23"/>
  <c r="CF165" i="23"/>
  <c r="CB165" i="23"/>
  <c r="BW165" i="23"/>
  <c r="T165" i="26" s="1"/>
  <c r="BV165" i="23"/>
  <c r="BU165" i="23"/>
  <c r="BR165" i="23"/>
  <c r="BQ165" i="23"/>
  <c r="S165" i="25" s="1"/>
  <c r="BN165" i="23"/>
  <c r="BM165" i="23"/>
  <c r="BO165" i="23" s="1"/>
  <c r="R165" i="26" s="1"/>
  <c r="BL165" i="23"/>
  <c r="BK165" i="23"/>
  <c r="Q165" i="26" s="1"/>
  <c r="Z165" i="26" s="1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Y165" i="23" s="1"/>
  <c r="N165" i="26" s="1"/>
  <c r="AV165" i="23"/>
  <c r="AT165" i="23"/>
  <c r="AS165" i="23"/>
  <c r="M165" i="25" s="1"/>
  <c r="AP165" i="23"/>
  <c r="AO165" i="23"/>
  <c r="AL165" i="23"/>
  <c r="AK165" i="23"/>
  <c r="AI165" i="23"/>
  <c r="J165" i="26" s="1"/>
  <c r="AH165" i="23"/>
  <c r="AG165" i="23"/>
  <c r="AD165" i="23"/>
  <c r="AC165" i="23"/>
  <c r="I165" i="25" s="1"/>
  <c r="Z165" i="23"/>
  <c r="Y165" i="23"/>
  <c r="AA165" i="23" s="1"/>
  <c r="H165" i="26" s="1"/>
  <c r="V165" i="23"/>
  <c r="U165" i="23"/>
  <c r="R165" i="23"/>
  <c r="Q165" i="23"/>
  <c r="N165" i="23"/>
  <c r="M165" i="23"/>
  <c r="K165" i="23"/>
  <c r="D165" i="26" s="1"/>
  <c r="Y165" i="26" s="1"/>
  <c r="J165" i="23"/>
  <c r="I165" i="23"/>
  <c r="H165" i="23"/>
  <c r="F165" i="23"/>
  <c r="E165" i="23"/>
  <c r="C165" i="25" s="1"/>
  <c r="X165" i="25" s="1"/>
  <c r="CG164" i="23"/>
  <c r="CF164" i="23"/>
  <c r="CB164" i="23"/>
  <c r="BW164" i="23"/>
  <c r="T164" i="26" s="1"/>
  <c r="BV164" i="23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D164" i="23"/>
  <c r="BB164" i="23"/>
  <c r="BA164" i="23"/>
  <c r="O164" i="25" s="1"/>
  <c r="AY164" i="23"/>
  <c r="N164" i="26" s="1"/>
  <c r="AX164" i="23"/>
  <c r="AW164" i="23"/>
  <c r="N164" i="25" s="1"/>
  <c r="AT164" i="23"/>
  <c r="AS164" i="23"/>
  <c r="AQ164" i="23"/>
  <c r="L164" i="26" s="1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X164" i="23"/>
  <c r="V164" i="23"/>
  <c r="U164" i="23"/>
  <c r="G164" i="25" s="1"/>
  <c r="S164" i="23"/>
  <c r="F164" i="26" s="1"/>
  <c r="R164" i="23"/>
  <c r="Q164" i="23"/>
  <c r="F164" i="25" s="1"/>
  <c r="N164" i="23"/>
  <c r="M164" i="23"/>
  <c r="K164" i="23"/>
  <c r="D164" i="26" s="1"/>
  <c r="Y164" i="26" s="1"/>
  <c r="J164" i="23"/>
  <c r="I164" i="23"/>
  <c r="D164" i="25" s="1"/>
  <c r="Y164" i="25" s="1"/>
  <c r="H164" i="23"/>
  <c r="F164" i="23"/>
  <c r="E164" i="23"/>
  <c r="C164" i="25" s="1"/>
  <c r="X164" i="25" s="1"/>
  <c r="CG163" i="23"/>
  <c r="CF163" i="23"/>
  <c r="CB163" i="23"/>
  <c r="BX163" i="23"/>
  <c r="BW163" i="23"/>
  <c r="T163" i="26" s="1"/>
  <c r="BV163" i="23"/>
  <c r="BU163" i="23"/>
  <c r="T163" i="25" s="1"/>
  <c r="BS163" i="23"/>
  <c r="S163" i="26" s="1"/>
  <c r="BR163" i="23"/>
  <c r="BQ163" i="23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BC163" i="23" s="1"/>
  <c r="O163" i="26" s="1"/>
  <c r="AX163" i="23"/>
  <c r="AW163" i="23"/>
  <c r="N163" i="25" s="1"/>
  <c r="AU163" i="23"/>
  <c r="M163" i="26" s="1"/>
  <c r="AT163" i="23"/>
  <c r="AS163" i="23"/>
  <c r="AP163" i="23"/>
  <c r="AO163" i="23"/>
  <c r="AL163" i="23"/>
  <c r="AK163" i="23"/>
  <c r="AI163" i="23"/>
  <c r="J163" i="26" s="1"/>
  <c r="AH163" i="23"/>
  <c r="AG163" i="23"/>
  <c r="J163" i="25" s="1"/>
  <c r="AD163" i="23"/>
  <c r="AC163" i="23"/>
  <c r="AE163" i="23" s="1"/>
  <c r="I163" i="26" s="1"/>
  <c r="Z163" i="23"/>
  <c r="Y163" i="23"/>
  <c r="V163" i="23"/>
  <c r="U163" i="23"/>
  <c r="W163" i="23" s="1"/>
  <c r="G163" i="26" s="1"/>
  <c r="T163" i="23"/>
  <c r="S163" i="23"/>
  <c r="F163" i="26" s="1"/>
  <c r="R163" i="23"/>
  <c r="Q163" i="23"/>
  <c r="F163" i="25" s="1"/>
  <c r="N163" i="23"/>
  <c r="M163" i="23"/>
  <c r="E163" i="25" s="1"/>
  <c r="L163" i="23"/>
  <c r="K163" i="23"/>
  <c r="D163" i="26" s="1"/>
  <c r="Y163" i="26" s="1"/>
  <c r="J163" i="23"/>
  <c r="I163" i="23"/>
  <c r="D163" i="25" s="1"/>
  <c r="Y163" i="25" s="1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P162" i="23"/>
  <c r="BO162" i="23"/>
  <c r="R162" i="26" s="1"/>
  <c r="BN162" i="23"/>
  <c r="BM162" i="23"/>
  <c r="R162" i="25" s="1"/>
  <c r="BL162" i="23"/>
  <c r="BJ162" i="23"/>
  <c r="BI162" i="23"/>
  <c r="Q162" i="25" s="1"/>
  <c r="Z162" i="25" s="1"/>
  <c r="BH162" i="23"/>
  <c r="BG162" i="23"/>
  <c r="P162" i="26" s="1"/>
  <c r="BF162" i="23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N162" i="23"/>
  <c r="AL162" i="23"/>
  <c r="AK162" i="23"/>
  <c r="K162" i="25" s="1"/>
  <c r="AH162" i="23"/>
  <c r="AG162" i="23"/>
  <c r="AF162" i="23"/>
  <c r="AD162" i="23"/>
  <c r="AC162" i="23"/>
  <c r="I162" i="25" s="1"/>
  <c r="AB162" i="23"/>
  <c r="AA162" i="23"/>
  <c r="H162" i="26" s="1"/>
  <c r="Z162" i="23"/>
  <c r="Y162" i="23"/>
  <c r="H162" i="25" s="1"/>
  <c r="X162" i="23"/>
  <c r="V162" i="23"/>
  <c r="U162" i="23"/>
  <c r="G162" i="25" s="1"/>
  <c r="T162" i="23"/>
  <c r="S162" i="23"/>
  <c r="F162" i="26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K161" i="23"/>
  <c r="Q161" i="26" s="1"/>
  <c r="Z161" i="26" s="1"/>
  <c r="BJ161" i="23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U161" i="23"/>
  <c r="M161" i="26" s="1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F161" i="23"/>
  <c r="AE161" i="23"/>
  <c r="I161" i="26" s="1"/>
  <c r="AD161" i="23"/>
  <c r="AC161" i="23"/>
  <c r="I161" i="25" s="1"/>
  <c r="Z161" i="23"/>
  <c r="Y161" i="23"/>
  <c r="H161" i="25" s="1"/>
  <c r="V161" i="23"/>
  <c r="U161" i="23"/>
  <c r="G161" i="25" s="1"/>
  <c r="R161" i="23"/>
  <c r="Q161" i="23"/>
  <c r="F161" i="25" s="1"/>
  <c r="P161" i="23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G160" i="23"/>
  <c r="CF160" i="23"/>
  <c r="CB160" i="23"/>
  <c r="BX160" i="23"/>
  <c r="BV160" i="23"/>
  <c r="BU160" i="23"/>
  <c r="T160" i="25" s="1"/>
  <c r="BT160" i="23"/>
  <c r="BS160" i="23"/>
  <c r="S160" i="26" s="1"/>
  <c r="BR160" i="23"/>
  <c r="BQ160" i="23"/>
  <c r="S160" i="25" s="1"/>
  <c r="BP160" i="23"/>
  <c r="BN160" i="23"/>
  <c r="BM160" i="23"/>
  <c r="R160" i="25" s="1"/>
  <c r="BK160" i="23"/>
  <c r="Q160" i="26" s="1"/>
  <c r="Z160" i="26" s="1"/>
  <c r="BJ160" i="23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W160" i="23"/>
  <c r="G160" i="26" s="1"/>
  <c r="V160" i="23"/>
  <c r="U160" i="23"/>
  <c r="G160" i="25" s="1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Z159" i="23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J159" i="23"/>
  <c r="AI159" i="23"/>
  <c r="J159" i="26" s="1"/>
  <c r="AH159" i="23"/>
  <c r="AG159" i="23"/>
  <c r="J159" i="25" s="1"/>
  <c r="AD159" i="23"/>
  <c r="AC159" i="23"/>
  <c r="I159" i="25" s="1"/>
  <c r="Z159" i="23"/>
  <c r="Y159" i="23"/>
  <c r="V159" i="23"/>
  <c r="U159" i="23"/>
  <c r="G159" i="25" s="1"/>
  <c r="T159" i="23"/>
  <c r="S159" i="23"/>
  <c r="F159" i="26" s="1"/>
  <c r="R159" i="23"/>
  <c r="Q159" i="23"/>
  <c r="F159" i="25" s="1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G158" i="23"/>
  <c r="CF158" i="23"/>
  <c r="CB158" i="23"/>
  <c r="BV158" i="23"/>
  <c r="BU158" i="23"/>
  <c r="T158" i="25" s="1"/>
  <c r="BR158" i="23"/>
  <c r="BQ158" i="23"/>
  <c r="BO158" i="23"/>
  <c r="R158" i="26" s="1"/>
  <c r="BN158" i="23"/>
  <c r="BM158" i="23"/>
  <c r="R158" i="25" s="1"/>
  <c r="BL158" i="23"/>
  <c r="BJ158" i="23"/>
  <c r="BI158" i="23"/>
  <c r="Q158" i="25" s="1"/>
  <c r="Z158" i="25" s="1"/>
  <c r="BF158" i="23"/>
  <c r="BE158" i="23"/>
  <c r="BD158" i="23"/>
  <c r="BB158" i="23"/>
  <c r="BA158" i="23"/>
  <c r="O158" i="25" s="1"/>
  <c r="AY158" i="23"/>
  <c r="N158" i="26" s="1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I158" i="23"/>
  <c r="J158" i="26" s="1"/>
  <c r="AH158" i="23"/>
  <c r="AG158" i="23"/>
  <c r="J158" i="25" s="1"/>
  <c r="AF158" i="23"/>
  <c r="AD158" i="23"/>
  <c r="AC158" i="23"/>
  <c r="I158" i="25" s="1"/>
  <c r="Z158" i="23"/>
  <c r="Y158" i="23"/>
  <c r="X158" i="23"/>
  <c r="V158" i="23"/>
  <c r="U158" i="23"/>
  <c r="G158" i="25" s="1"/>
  <c r="S158" i="23"/>
  <c r="F158" i="26" s="1"/>
  <c r="R158" i="23"/>
  <c r="Q158" i="23"/>
  <c r="F158" i="25" s="1"/>
  <c r="P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L157" i="23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V157" i="23"/>
  <c r="AU157" i="23"/>
  <c r="M157" i="26" s="1"/>
  <c r="AT157" i="23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E157" i="23"/>
  <c r="I157" i="26" s="1"/>
  <c r="AD157" i="23"/>
  <c r="AC157" i="23"/>
  <c r="I157" i="25" s="1"/>
  <c r="Z157" i="23"/>
  <c r="Y157" i="23"/>
  <c r="H157" i="25" s="1"/>
  <c r="V157" i="23"/>
  <c r="U157" i="23"/>
  <c r="G157" i="25" s="1"/>
  <c r="R157" i="23"/>
  <c r="Q157" i="23"/>
  <c r="F157" i="25" s="1"/>
  <c r="P157" i="23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G156" i="23"/>
  <c r="CF156" i="23"/>
  <c r="CB156" i="23"/>
  <c r="BX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AB156" i="25" s="1"/>
  <c r="BJ156" i="23"/>
  <c r="BI156" i="23"/>
  <c r="BH156" i="23"/>
  <c r="BF156" i="23"/>
  <c r="BE156" i="23"/>
  <c r="P156" i="25" s="1"/>
  <c r="BC156" i="23"/>
  <c r="O156" i="26" s="1"/>
  <c r="BB156" i="23"/>
  <c r="BA156" i="23"/>
  <c r="O156" i="25" s="1"/>
  <c r="AX156" i="23"/>
  <c r="AW156" i="23"/>
  <c r="AU156" i="23"/>
  <c r="M156" i="26" s="1"/>
  <c r="AT156" i="23"/>
  <c r="AS156" i="23"/>
  <c r="M156" i="25" s="1"/>
  <c r="AR156" i="23"/>
  <c r="AP156" i="23"/>
  <c r="AO156" i="23"/>
  <c r="L156" i="25" s="1"/>
  <c r="AM156" i="23"/>
  <c r="K156" i="26" s="1"/>
  <c r="AL156" i="23"/>
  <c r="AK156" i="23"/>
  <c r="K156" i="25" s="1"/>
  <c r="AH156" i="23"/>
  <c r="AG156" i="23"/>
  <c r="J156" i="25" s="1"/>
  <c r="AD156" i="23"/>
  <c r="AC156" i="23"/>
  <c r="AB156" i="23"/>
  <c r="Z156" i="23"/>
  <c r="Y156" i="23"/>
  <c r="H156" i="25" s="1"/>
  <c r="W156" i="23"/>
  <c r="G156" i="26" s="1"/>
  <c r="V156" i="23"/>
  <c r="U156" i="23"/>
  <c r="G156" i="25" s="1"/>
  <c r="R156" i="23"/>
  <c r="Q156" i="23"/>
  <c r="O156" i="23"/>
  <c r="E156" i="26" s="1"/>
  <c r="N156" i="23"/>
  <c r="M156" i="23"/>
  <c r="E156" i="25" s="1"/>
  <c r="L156" i="23"/>
  <c r="J156" i="23"/>
  <c r="I156" i="23"/>
  <c r="D156" i="25" s="1"/>
  <c r="Y156" i="25" s="1"/>
  <c r="G156" i="23"/>
  <c r="C156" i="26" s="1"/>
  <c r="X156" i="26" s="1"/>
  <c r="F156" i="23"/>
  <c r="E156" i="23"/>
  <c r="C156" i="25" s="1"/>
  <c r="X156" i="25" s="1"/>
  <c r="CG155" i="23"/>
  <c r="CF155" i="23"/>
  <c r="CB155" i="23"/>
  <c r="BV155" i="23"/>
  <c r="BU155" i="23"/>
  <c r="BR155" i="23"/>
  <c r="BQ155" i="23"/>
  <c r="S155" i="25" s="1"/>
  <c r="BO155" i="23"/>
  <c r="R155" i="26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Z155" i="23"/>
  <c r="AY155" i="23"/>
  <c r="N155" i="26" s="1"/>
  <c r="AX155" i="23"/>
  <c r="AW155" i="23"/>
  <c r="N155" i="25" s="1"/>
  <c r="AT155" i="23"/>
  <c r="AS155" i="23"/>
  <c r="M155" i="25" s="1"/>
  <c r="AP155" i="23"/>
  <c r="AO155" i="23"/>
  <c r="AL155" i="23"/>
  <c r="AK155" i="23"/>
  <c r="K155" i="25" s="1"/>
  <c r="AI155" i="23"/>
  <c r="J155" i="26" s="1"/>
  <c r="AH155" i="23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S155" i="23"/>
  <c r="F155" i="26" s="1"/>
  <c r="R155" i="23"/>
  <c r="Q155" i="23"/>
  <c r="F155" i="25" s="1"/>
  <c r="N155" i="23"/>
  <c r="M155" i="23"/>
  <c r="E155" i="25" s="1"/>
  <c r="J155" i="23"/>
  <c r="I155" i="23"/>
  <c r="F155" i="23"/>
  <c r="E155" i="23"/>
  <c r="C155" i="25" s="1"/>
  <c r="X155" i="25" s="1"/>
  <c r="CG154" i="23"/>
  <c r="CF154" i="23"/>
  <c r="CB154" i="23"/>
  <c r="BV154" i="23"/>
  <c r="BU154" i="23"/>
  <c r="BT154" i="23"/>
  <c r="BR154" i="23"/>
  <c r="BQ154" i="23"/>
  <c r="S154" i="25" s="1"/>
  <c r="BO154" i="23"/>
  <c r="R154" i="26" s="1"/>
  <c r="BN154" i="23"/>
  <c r="BM154" i="23"/>
  <c r="R154" i="25" s="1"/>
  <c r="BL154" i="23"/>
  <c r="BJ154" i="23"/>
  <c r="BI154" i="23"/>
  <c r="Q154" i="25" s="1"/>
  <c r="Z154" i="25" s="1"/>
  <c r="BF154" i="23"/>
  <c r="BE154" i="23"/>
  <c r="BB154" i="23"/>
  <c r="BA154" i="23"/>
  <c r="AY154" i="23"/>
  <c r="N154" i="26" s="1"/>
  <c r="AX154" i="23"/>
  <c r="AW154" i="23"/>
  <c r="N154" i="25" s="1"/>
  <c r="AV154" i="23"/>
  <c r="AT154" i="23"/>
  <c r="AS154" i="23"/>
  <c r="M154" i="25" s="1"/>
  <c r="AP154" i="23"/>
  <c r="AO154" i="23"/>
  <c r="AN154" i="23"/>
  <c r="AL154" i="23"/>
  <c r="AK154" i="23"/>
  <c r="K154" i="25" s="1"/>
  <c r="AI154" i="23"/>
  <c r="J154" i="26" s="1"/>
  <c r="AH154" i="23"/>
  <c r="AG154" i="23"/>
  <c r="J154" i="25" s="1"/>
  <c r="AF154" i="23"/>
  <c r="AD154" i="23"/>
  <c r="AC154" i="23"/>
  <c r="I154" i="25" s="1"/>
  <c r="Z154" i="23"/>
  <c r="Y154" i="23"/>
  <c r="V154" i="23"/>
  <c r="U154" i="23"/>
  <c r="S154" i="23"/>
  <c r="F154" i="26" s="1"/>
  <c r="R154" i="23"/>
  <c r="Q154" i="23"/>
  <c r="F154" i="25" s="1"/>
  <c r="P154" i="23"/>
  <c r="N154" i="23"/>
  <c r="M154" i="23"/>
  <c r="E154" i="25" s="1"/>
  <c r="J154" i="23"/>
  <c r="I154" i="23"/>
  <c r="H154" i="23"/>
  <c r="F154" i="23"/>
  <c r="E154" i="23"/>
  <c r="C154" i="25" s="1"/>
  <c r="X154" i="25" s="1"/>
  <c r="CG153" i="23"/>
  <c r="CF153" i="23"/>
  <c r="CB153" i="23"/>
  <c r="BV153" i="23"/>
  <c r="BU153" i="23"/>
  <c r="T153" i="25" s="1"/>
  <c r="BR153" i="23"/>
  <c r="BQ153" i="23"/>
  <c r="BN153" i="23"/>
  <c r="BM153" i="23"/>
  <c r="R153" i="25" s="1"/>
  <c r="BL153" i="23"/>
  <c r="BK153" i="23"/>
  <c r="Q153" i="26" s="1"/>
  <c r="Z153" i="26" s="1"/>
  <c r="BJ153" i="23"/>
  <c r="BI153" i="23"/>
  <c r="Q153" i="25" s="1"/>
  <c r="Z153" i="25" s="1"/>
  <c r="BF153" i="23"/>
  <c r="BE153" i="23"/>
  <c r="P153" i="25" s="1"/>
  <c r="BB153" i="23"/>
  <c r="BA153" i="23"/>
  <c r="AX153" i="23"/>
  <c r="AW153" i="23"/>
  <c r="N153" i="25" s="1"/>
  <c r="AU153" i="23"/>
  <c r="M153" i="26" s="1"/>
  <c r="AT153" i="23"/>
  <c r="AS153" i="23"/>
  <c r="M153" i="25" s="1"/>
  <c r="AP153" i="23"/>
  <c r="AO153" i="23"/>
  <c r="L153" i="25" s="1"/>
  <c r="AL153" i="23"/>
  <c r="AK153" i="23"/>
  <c r="AH153" i="23"/>
  <c r="AG153" i="23"/>
  <c r="J153" i="25" s="1"/>
  <c r="AF153" i="23"/>
  <c r="AE153" i="23"/>
  <c r="I153" i="26" s="1"/>
  <c r="AD153" i="23"/>
  <c r="AC153" i="23"/>
  <c r="I153" i="25" s="1"/>
  <c r="Z153" i="23"/>
  <c r="Y153" i="23"/>
  <c r="H153" i="25" s="1"/>
  <c r="V153" i="23"/>
  <c r="U153" i="23"/>
  <c r="R153" i="23"/>
  <c r="Q153" i="23"/>
  <c r="F153" i="25" s="1"/>
  <c r="O153" i="23"/>
  <c r="E153" i="26" s="1"/>
  <c r="N153" i="23"/>
  <c r="M153" i="23"/>
  <c r="E153" i="25" s="1"/>
  <c r="J153" i="23"/>
  <c r="I153" i="23"/>
  <c r="D153" i="25" s="1"/>
  <c r="Y153" i="25" s="1"/>
  <c r="F153" i="23"/>
  <c r="E153" i="23"/>
  <c r="CG152" i="23"/>
  <c r="CF152" i="23"/>
  <c r="CB152" i="23"/>
  <c r="BV152" i="23"/>
  <c r="BU152" i="23"/>
  <c r="BR152" i="23"/>
  <c r="BQ152" i="23"/>
  <c r="BN152" i="23"/>
  <c r="BM152" i="23"/>
  <c r="BP152" i="23" s="1"/>
  <c r="BK152" i="23"/>
  <c r="Q152" i="26" s="1"/>
  <c r="Z152" i="26" s="1"/>
  <c r="BJ152" i="23"/>
  <c r="BI152" i="23"/>
  <c r="Q152" i="25" s="1"/>
  <c r="Z152" i="25" s="1"/>
  <c r="BF152" i="23"/>
  <c r="BE152" i="23"/>
  <c r="BB152" i="23"/>
  <c r="BA152" i="23"/>
  <c r="AZ152" i="23"/>
  <c r="AX152" i="23"/>
  <c r="AW152" i="23"/>
  <c r="AU152" i="23"/>
  <c r="M152" i="26" s="1"/>
  <c r="AT152" i="23"/>
  <c r="AS152" i="23"/>
  <c r="M152" i="25" s="1"/>
  <c r="AP152" i="23"/>
  <c r="AO152" i="23"/>
  <c r="AM152" i="23"/>
  <c r="K152" i="26" s="1"/>
  <c r="AL152" i="23"/>
  <c r="AK152" i="23"/>
  <c r="K152" i="25" s="1"/>
  <c r="AJ152" i="23"/>
  <c r="AH152" i="23"/>
  <c r="AG152" i="23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G151" i="23"/>
  <c r="CF151" i="23"/>
  <c r="CB151" i="23"/>
  <c r="BW151" i="23"/>
  <c r="T151" i="26" s="1"/>
  <c r="BV151" i="23"/>
  <c r="BU151" i="23"/>
  <c r="T151" i="25" s="1"/>
  <c r="BR151" i="23"/>
  <c r="BQ151" i="23"/>
  <c r="S151" i="25" s="1"/>
  <c r="BO151" i="23"/>
  <c r="R151" i="26" s="1"/>
  <c r="BN151" i="23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Q151" i="23"/>
  <c r="L151" i="26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AA151" i="23"/>
  <c r="H151" i="26" s="1"/>
  <c r="Z151" i="23"/>
  <c r="Y151" i="23"/>
  <c r="H151" i="25" s="1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G150" i="23"/>
  <c r="CF150" i="23"/>
  <c r="CB150" i="23"/>
  <c r="BW150" i="23"/>
  <c r="T150" i="26" s="1"/>
  <c r="BV150" i="23"/>
  <c r="BU150" i="23"/>
  <c r="T150" i="25" s="1"/>
  <c r="BR150" i="23"/>
  <c r="BQ150" i="23"/>
  <c r="BO150" i="23"/>
  <c r="R150" i="26" s="1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D150" i="23"/>
  <c r="BB150" i="23"/>
  <c r="BA150" i="23"/>
  <c r="AX150" i="23"/>
  <c r="AW150" i="23"/>
  <c r="AV150" i="23"/>
  <c r="AT150" i="23"/>
  <c r="AS150" i="23"/>
  <c r="AQ150" i="23"/>
  <c r="L150" i="26" s="1"/>
  <c r="AP150" i="23"/>
  <c r="AO150" i="23"/>
  <c r="L150" i="25" s="1"/>
  <c r="AL150" i="23"/>
  <c r="AK150" i="23"/>
  <c r="AI150" i="23"/>
  <c r="J150" i="26" s="1"/>
  <c r="AH150" i="23"/>
  <c r="AG150" i="23"/>
  <c r="J150" i="25" s="1"/>
  <c r="AF150" i="23"/>
  <c r="AD150" i="23"/>
  <c r="AC150" i="23"/>
  <c r="Z150" i="23"/>
  <c r="Y150" i="23"/>
  <c r="H150" i="25" s="1"/>
  <c r="X150" i="23"/>
  <c r="V150" i="23"/>
  <c r="U150" i="23"/>
  <c r="S150" i="23"/>
  <c r="F150" i="26" s="1"/>
  <c r="R150" i="23"/>
  <c r="Q150" i="23"/>
  <c r="F150" i="25" s="1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S149" i="23"/>
  <c r="S149" i="26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U149" i="23"/>
  <c r="M149" i="26" s="1"/>
  <c r="AT149" i="23"/>
  <c r="AS149" i="23"/>
  <c r="M149" i="25" s="1"/>
  <c r="AP149" i="23"/>
  <c r="AO149" i="23"/>
  <c r="L149" i="25" s="1"/>
  <c r="AM149" i="23"/>
  <c r="K149" i="26" s="1"/>
  <c r="AL149" i="23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K148" i="23"/>
  <c r="Q148" i="26" s="1"/>
  <c r="Z148" i="26" s="1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U148" i="23"/>
  <c r="M148" i="26" s="1"/>
  <c r="AT148" i="23"/>
  <c r="AS148" i="23"/>
  <c r="M148" i="25" s="1"/>
  <c r="AP148" i="23"/>
  <c r="AO148" i="23"/>
  <c r="AR148" i="23" s="1"/>
  <c r="AM148" i="23"/>
  <c r="K148" i="26" s="1"/>
  <c r="AL148" i="23"/>
  <c r="AK148" i="23"/>
  <c r="K148" i="25" s="1"/>
  <c r="AH148" i="23"/>
  <c r="AG148" i="23"/>
  <c r="AE148" i="23"/>
  <c r="I148" i="26" s="1"/>
  <c r="AD148" i="23"/>
  <c r="AC148" i="23"/>
  <c r="I148" i="25" s="1"/>
  <c r="AB148" i="23"/>
  <c r="Z148" i="23"/>
  <c r="Y148" i="23"/>
  <c r="W148" i="23"/>
  <c r="G148" i="26" s="1"/>
  <c r="V148" i="23"/>
  <c r="U148" i="23"/>
  <c r="G148" i="25" s="1"/>
  <c r="R148" i="23"/>
  <c r="Q148" i="23"/>
  <c r="O148" i="23"/>
  <c r="E148" i="26" s="1"/>
  <c r="N148" i="23"/>
  <c r="M148" i="23"/>
  <c r="E148" i="25" s="1"/>
  <c r="J148" i="23"/>
  <c r="I148" i="23"/>
  <c r="L148" i="23" s="1"/>
  <c r="G148" i="23"/>
  <c r="C148" i="26" s="1"/>
  <c r="X148" i="26" s="1"/>
  <c r="F148" i="23"/>
  <c r="E148" i="23"/>
  <c r="C148" i="25" s="1"/>
  <c r="X148" i="25" s="1"/>
  <c r="CG147" i="23"/>
  <c r="CF147" i="23"/>
  <c r="CB147" i="23"/>
  <c r="BW147" i="23"/>
  <c r="T147" i="26" s="1"/>
  <c r="BV147" i="23"/>
  <c r="BU147" i="23"/>
  <c r="T147" i="25" s="1"/>
  <c r="BR147" i="23"/>
  <c r="BQ147" i="23"/>
  <c r="S147" i="25" s="1"/>
  <c r="BO147" i="23"/>
  <c r="R147" i="26" s="1"/>
  <c r="BN147" i="23"/>
  <c r="BM147" i="23"/>
  <c r="R147" i="25" s="1"/>
  <c r="AB147" i="25" s="1"/>
  <c r="BJ147" i="23"/>
  <c r="BI147" i="23"/>
  <c r="Q147" i="25" s="1"/>
  <c r="Z147" i="25" s="1"/>
  <c r="BG147" i="23"/>
  <c r="P147" i="26" s="1"/>
  <c r="BF147" i="23"/>
  <c r="BE147" i="23"/>
  <c r="P147" i="25" s="1"/>
  <c r="BB147" i="23"/>
  <c r="BA147" i="23"/>
  <c r="O147" i="25" s="1"/>
  <c r="AY147" i="23"/>
  <c r="N147" i="26" s="1"/>
  <c r="AX147" i="23"/>
  <c r="AW147" i="23"/>
  <c r="N147" i="25" s="1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K147" i="23"/>
  <c r="D147" i="26" s="1"/>
  <c r="Y147" i="26" s="1"/>
  <c r="J147" i="23"/>
  <c r="I147" i="23"/>
  <c r="D147" i="25" s="1"/>
  <c r="Y147" i="25" s="1"/>
  <c r="F147" i="23"/>
  <c r="E147" i="23"/>
  <c r="C147" i="25" s="1"/>
  <c r="X147" i="25" s="1"/>
  <c r="CG146" i="23"/>
  <c r="CF146" i="23"/>
  <c r="CB146" i="23"/>
  <c r="BW146" i="23"/>
  <c r="T146" i="26" s="1"/>
  <c r="BV146" i="23"/>
  <c r="BU146" i="23"/>
  <c r="T146" i="25" s="1"/>
  <c r="BR146" i="23"/>
  <c r="BQ146" i="23"/>
  <c r="BT146" i="23" s="1"/>
  <c r="BO146" i="23"/>
  <c r="R146" i="26" s="1"/>
  <c r="BN146" i="23"/>
  <c r="BM146" i="23"/>
  <c r="R146" i="25" s="1"/>
  <c r="BJ146" i="23"/>
  <c r="BI146" i="23"/>
  <c r="BG146" i="23"/>
  <c r="P146" i="26" s="1"/>
  <c r="BF146" i="23"/>
  <c r="BE146" i="23"/>
  <c r="P146" i="25" s="1"/>
  <c r="BD146" i="23"/>
  <c r="BB146" i="23"/>
  <c r="BA146" i="23"/>
  <c r="AY146" i="23"/>
  <c r="N146" i="26" s="1"/>
  <c r="AX146" i="23"/>
  <c r="AW146" i="23"/>
  <c r="N146" i="25" s="1"/>
  <c r="AT146" i="23"/>
  <c r="AS146" i="23"/>
  <c r="AQ146" i="23"/>
  <c r="L146" i="26" s="1"/>
  <c r="AP146" i="23"/>
  <c r="AO146" i="23"/>
  <c r="L146" i="25" s="1"/>
  <c r="AL146" i="23"/>
  <c r="AK146" i="23"/>
  <c r="AN146" i="23" s="1"/>
  <c r="AI146" i="23"/>
  <c r="J146" i="26" s="1"/>
  <c r="AH146" i="23"/>
  <c r="AG146" i="23"/>
  <c r="J146" i="25" s="1"/>
  <c r="AD146" i="23"/>
  <c r="AC146" i="23"/>
  <c r="AA146" i="23"/>
  <c r="H146" i="26" s="1"/>
  <c r="Z146" i="23"/>
  <c r="Y146" i="23"/>
  <c r="H146" i="25" s="1"/>
  <c r="X146" i="23"/>
  <c r="V146" i="23"/>
  <c r="U146" i="23"/>
  <c r="S146" i="23"/>
  <c r="F146" i="26" s="1"/>
  <c r="R146" i="23"/>
  <c r="Q146" i="23"/>
  <c r="F146" i="25" s="1"/>
  <c r="N146" i="23"/>
  <c r="M146" i="23"/>
  <c r="K146" i="23"/>
  <c r="D146" i="26" s="1"/>
  <c r="Y146" i="26" s="1"/>
  <c r="J146" i="23"/>
  <c r="I146" i="23"/>
  <c r="D146" i="25" s="1"/>
  <c r="Y146" i="25" s="1"/>
  <c r="F146" i="23"/>
  <c r="E146" i="23"/>
  <c r="H146" i="23" s="1"/>
  <c r="CG145" i="23"/>
  <c r="CF145" i="23"/>
  <c r="CB145" i="23"/>
  <c r="BV145" i="23"/>
  <c r="BU145" i="23"/>
  <c r="T145" i="25" s="1"/>
  <c r="BS145" i="23"/>
  <c r="S145" i="26" s="1"/>
  <c r="BR145" i="23"/>
  <c r="BQ145" i="23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C145" i="23"/>
  <c r="O145" i="26" s="1"/>
  <c r="BB145" i="23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E145" i="23"/>
  <c r="I145" i="26" s="1"/>
  <c r="AD145" i="23"/>
  <c r="AC145" i="23"/>
  <c r="Z145" i="23"/>
  <c r="Y145" i="23"/>
  <c r="H145" i="25" s="1"/>
  <c r="W145" i="23"/>
  <c r="G145" i="26" s="1"/>
  <c r="V145" i="23"/>
  <c r="U145" i="23"/>
  <c r="R145" i="23"/>
  <c r="Q145" i="23"/>
  <c r="F145" i="25" s="1"/>
  <c r="N145" i="23"/>
  <c r="M145" i="23"/>
  <c r="J145" i="23"/>
  <c r="I145" i="23"/>
  <c r="D145" i="25" s="1"/>
  <c r="Y145" i="25" s="1"/>
  <c r="G145" i="23"/>
  <c r="F145" i="23"/>
  <c r="E145" i="23"/>
  <c r="CG144" i="23"/>
  <c r="CF144" i="23"/>
  <c r="CB144" i="23"/>
  <c r="BV144" i="23"/>
  <c r="BU144" i="23"/>
  <c r="BX144" i="23" s="1"/>
  <c r="BS144" i="23"/>
  <c r="S144" i="26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U144" i="23"/>
  <c r="M144" i="26" s="1"/>
  <c r="AT144" i="23"/>
  <c r="AS144" i="23"/>
  <c r="M144" i="25" s="1"/>
  <c r="AP144" i="23"/>
  <c r="AO144" i="23"/>
  <c r="AM144" i="23"/>
  <c r="K144" i="26" s="1"/>
  <c r="AL144" i="23"/>
  <c r="AK144" i="23"/>
  <c r="K144" i="25" s="1"/>
  <c r="AJ144" i="23"/>
  <c r="AH144" i="23"/>
  <c r="AG144" i="23"/>
  <c r="AE144" i="23"/>
  <c r="I144" i="26" s="1"/>
  <c r="AD144" i="23"/>
  <c r="AC144" i="23"/>
  <c r="I144" i="25" s="1"/>
  <c r="Z144" i="23"/>
  <c r="Y144" i="23"/>
  <c r="W144" i="23"/>
  <c r="G144" i="26" s="1"/>
  <c r="V144" i="23"/>
  <c r="U144" i="23"/>
  <c r="G144" i="25" s="1"/>
  <c r="T144" i="23"/>
  <c r="R144" i="23"/>
  <c r="Q144" i="23"/>
  <c r="O144" i="23"/>
  <c r="E144" i="26" s="1"/>
  <c r="N144" i="23"/>
  <c r="M144" i="23"/>
  <c r="E144" i="25" s="1"/>
  <c r="J144" i="23"/>
  <c r="I144" i="23"/>
  <c r="G144" i="23"/>
  <c r="F144" i="23"/>
  <c r="E144" i="23"/>
  <c r="C144" i="25" s="1"/>
  <c r="X144" i="25" s="1"/>
  <c r="CG143" i="23"/>
  <c r="CF143" i="23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I143" i="23"/>
  <c r="J143" i="26" s="1"/>
  <c r="AH143" i="23"/>
  <c r="AG143" i="23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G142" i="23"/>
  <c r="CF142" i="23"/>
  <c r="CB142" i="23"/>
  <c r="BV142" i="23"/>
  <c r="BU142" i="23"/>
  <c r="BT142" i="23"/>
  <c r="BR142" i="23"/>
  <c r="BQ142" i="23"/>
  <c r="BO142" i="23"/>
  <c r="R142" i="26" s="1"/>
  <c r="BN142" i="23"/>
  <c r="BM142" i="23"/>
  <c r="R142" i="25" s="1"/>
  <c r="BJ142" i="23"/>
  <c r="BI142" i="23"/>
  <c r="BG142" i="23"/>
  <c r="P142" i="26" s="1"/>
  <c r="BF142" i="23"/>
  <c r="BE142" i="23"/>
  <c r="P142" i="25" s="1"/>
  <c r="BD142" i="23"/>
  <c r="BB142" i="23"/>
  <c r="BA142" i="23"/>
  <c r="AY142" i="23"/>
  <c r="N142" i="26" s="1"/>
  <c r="AX142" i="23"/>
  <c r="AW142" i="23"/>
  <c r="N142" i="25" s="1"/>
  <c r="AT142" i="23"/>
  <c r="AS142" i="23"/>
  <c r="AQ142" i="23"/>
  <c r="L142" i="26" s="1"/>
  <c r="AP142" i="23"/>
  <c r="AO142" i="23"/>
  <c r="L142" i="25" s="1"/>
  <c r="AN142" i="23"/>
  <c r="AL142" i="23"/>
  <c r="AK142" i="23"/>
  <c r="AI142" i="23"/>
  <c r="J142" i="26" s="1"/>
  <c r="AH142" i="23"/>
  <c r="AG142" i="23"/>
  <c r="J142" i="25" s="1"/>
  <c r="AD142" i="23"/>
  <c r="AC142" i="23"/>
  <c r="AA142" i="23"/>
  <c r="H142" i="26" s="1"/>
  <c r="Z142" i="23"/>
  <c r="Y142" i="23"/>
  <c r="H142" i="25" s="1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S141" i="23" s="1"/>
  <c r="S141" i="26" s="1"/>
  <c r="BN141" i="23"/>
  <c r="BM141" i="23"/>
  <c r="R141" i="25" s="1"/>
  <c r="BK141" i="23"/>
  <c r="Q141" i="26" s="1"/>
  <c r="Z141" i="26" s="1"/>
  <c r="BJ141" i="23"/>
  <c r="BI141" i="23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W141" i="23"/>
  <c r="G141" i="26" s="1"/>
  <c r="V141" i="23"/>
  <c r="U141" i="23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G140" i="23"/>
  <c r="CF140" i="23"/>
  <c r="CB140" i="23"/>
  <c r="BV140" i="23"/>
  <c r="BU140" i="23"/>
  <c r="BX140" i="23" s="1"/>
  <c r="BS140" i="23"/>
  <c r="S140" i="26" s="1"/>
  <c r="BR140" i="23"/>
  <c r="BQ140" i="23"/>
  <c r="S140" i="25" s="1"/>
  <c r="BN140" i="23"/>
  <c r="BM140" i="23"/>
  <c r="BP140" i="23" s="1"/>
  <c r="BJ140" i="23"/>
  <c r="BI140" i="23"/>
  <c r="BH140" i="23"/>
  <c r="BF140" i="23"/>
  <c r="BE140" i="23"/>
  <c r="BC140" i="23"/>
  <c r="O140" i="26" s="1"/>
  <c r="BB140" i="23"/>
  <c r="BA140" i="23"/>
  <c r="O140" i="25" s="1"/>
  <c r="AX140" i="23"/>
  <c r="AW140" i="23"/>
  <c r="AU140" i="23"/>
  <c r="M140" i="26" s="1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E140" i="23"/>
  <c r="I140" i="26" s="1"/>
  <c r="AD140" i="23"/>
  <c r="AC140" i="23"/>
  <c r="I140" i="25" s="1"/>
  <c r="AB140" i="23"/>
  <c r="Z140" i="23"/>
  <c r="Y140" i="23"/>
  <c r="W140" i="23"/>
  <c r="G140" i="26" s="1"/>
  <c r="V140" i="23"/>
  <c r="U140" i="23"/>
  <c r="G140" i="25" s="1"/>
  <c r="R140" i="23"/>
  <c r="Q140" i="23"/>
  <c r="O140" i="23"/>
  <c r="E140" i="26" s="1"/>
  <c r="N140" i="23"/>
  <c r="M140" i="23"/>
  <c r="E140" i="25" s="1"/>
  <c r="J140" i="23"/>
  <c r="I140" i="23"/>
  <c r="L140" i="23" s="1"/>
  <c r="G140" i="23"/>
  <c r="F140" i="23"/>
  <c r="E140" i="23"/>
  <c r="C140" i="25" s="1"/>
  <c r="X140" i="25" s="1"/>
  <c r="CG139" i="23"/>
  <c r="CF139" i="23"/>
  <c r="CB139" i="23"/>
  <c r="BW139" i="23"/>
  <c r="T139" i="26" s="1"/>
  <c r="BV139" i="23"/>
  <c r="BU139" i="23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Y139" i="23"/>
  <c r="N139" i="26" s="1"/>
  <c r="AX139" i="23"/>
  <c r="AW139" i="23"/>
  <c r="AT139" i="23"/>
  <c r="AS139" i="23"/>
  <c r="M139" i="25" s="1"/>
  <c r="AQ139" i="23"/>
  <c r="L139" i="26" s="1"/>
  <c r="AP139" i="23"/>
  <c r="AO139" i="23"/>
  <c r="AL139" i="23"/>
  <c r="AK139" i="23"/>
  <c r="K139" i="25" s="1"/>
  <c r="AI139" i="23"/>
  <c r="J139" i="26" s="1"/>
  <c r="AH139" i="23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S139" i="23" s="1"/>
  <c r="F139" i="26" s="1"/>
  <c r="N139" i="23"/>
  <c r="M139" i="23"/>
  <c r="E139" i="25" s="1"/>
  <c r="J139" i="23"/>
  <c r="I139" i="23"/>
  <c r="K139" i="23" s="1"/>
  <c r="D139" i="26" s="1"/>
  <c r="Y139" i="26" s="1"/>
  <c r="F139" i="23"/>
  <c r="E139" i="23"/>
  <c r="C139" i="25" s="1"/>
  <c r="X139" i="25" s="1"/>
  <c r="CG138" i="23"/>
  <c r="CF138" i="23"/>
  <c r="CB138" i="23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Q138" i="23"/>
  <c r="L138" i="26" s="1"/>
  <c r="AP138" i="23"/>
  <c r="AO138" i="23"/>
  <c r="L138" i="25" s="1"/>
  <c r="AL138" i="23"/>
  <c r="AK138" i="23"/>
  <c r="AI138" i="23"/>
  <c r="J138" i="26" s="1"/>
  <c r="AH138" i="23"/>
  <c r="AG138" i="23"/>
  <c r="J138" i="25" s="1"/>
  <c r="AD138" i="23"/>
  <c r="AC138" i="23"/>
  <c r="AF138" i="23" s="1"/>
  <c r="Z138" i="23"/>
  <c r="Y138" i="23"/>
  <c r="X138" i="23"/>
  <c r="V138" i="23"/>
  <c r="U138" i="23"/>
  <c r="S138" i="23"/>
  <c r="F138" i="26" s="1"/>
  <c r="R138" i="23"/>
  <c r="Q138" i="23"/>
  <c r="F138" i="25" s="1"/>
  <c r="P138" i="23"/>
  <c r="N138" i="23"/>
  <c r="M138" i="23"/>
  <c r="K138" i="23"/>
  <c r="D138" i="26" s="1"/>
  <c r="Y138" i="26" s="1"/>
  <c r="J138" i="23"/>
  <c r="I138" i="23"/>
  <c r="D138" i="25" s="1"/>
  <c r="Y138" i="25" s="1"/>
  <c r="F138" i="23"/>
  <c r="E138" i="23"/>
  <c r="CG137" i="23"/>
  <c r="CF137" i="23"/>
  <c r="CB137" i="23"/>
  <c r="BV137" i="23"/>
  <c r="BU137" i="23"/>
  <c r="T137" i="25" s="1"/>
  <c r="BS137" i="23"/>
  <c r="S137" i="26" s="1"/>
  <c r="BR137" i="23"/>
  <c r="BQ137" i="23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U137" i="23"/>
  <c r="M137" i="26" s="1"/>
  <c r="AT137" i="23"/>
  <c r="AS137" i="23"/>
  <c r="AP137" i="23"/>
  <c r="AO137" i="23"/>
  <c r="L137" i="25" s="1"/>
  <c r="AL137" i="23"/>
  <c r="AK137" i="23"/>
  <c r="AM137" i="23" s="1"/>
  <c r="K137" i="26" s="1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G136" i="23"/>
  <c r="CF136" i="23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C136" i="23"/>
  <c r="O136" i="26" s="1"/>
  <c r="BB136" i="23"/>
  <c r="BA136" i="23"/>
  <c r="O136" i="25" s="1"/>
  <c r="AX136" i="23"/>
  <c r="AW136" i="23"/>
  <c r="AU136" i="23"/>
  <c r="M136" i="26" s="1"/>
  <c r="AT136" i="23"/>
  <c r="AS136" i="23"/>
  <c r="M136" i="25" s="1"/>
  <c r="AR136" i="23"/>
  <c r="AP136" i="23"/>
  <c r="AO136" i="23"/>
  <c r="AM136" i="23"/>
  <c r="K136" i="26" s="1"/>
  <c r="AL136" i="23"/>
  <c r="AK136" i="23"/>
  <c r="K136" i="25" s="1"/>
  <c r="AH136" i="23"/>
  <c r="AG136" i="23"/>
  <c r="AE136" i="23"/>
  <c r="I136" i="26" s="1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O136" i="23"/>
  <c r="E136" i="26" s="1"/>
  <c r="N136" i="23"/>
  <c r="M136" i="23"/>
  <c r="E136" i="25" s="1"/>
  <c r="J136" i="23"/>
  <c r="I136" i="23"/>
  <c r="L136" i="23" s="1"/>
  <c r="F136" i="23"/>
  <c r="E136" i="23"/>
  <c r="C136" i="25" s="1"/>
  <c r="X136" i="25" s="1"/>
  <c r="CG135" i="23"/>
  <c r="CF135" i="23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G135" i="23" s="1"/>
  <c r="P135" i="26" s="1"/>
  <c r="BB135" i="23"/>
  <c r="BA135" i="23"/>
  <c r="O135" i="25" s="1"/>
  <c r="AY135" i="23"/>
  <c r="N135" i="26" s="1"/>
  <c r="AX135" i="23"/>
  <c r="AW135" i="23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S135" i="23"/>
  <c r="F135" i="26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G134" i="23"/>
  <c r="P134" i="26" s="1"/>
  <c r="BF134" i="23"/>
  <c r="BE134" i="23"/>
  <c r="P134" i="25" s="1"/>
  <c r="BB134" i="23"/>
  <c r="BA134" i="23"/>
  <c r="AX134" i="23"/>
  <c r="AW134" i="23"/>
  <c r="AV134" i="23"/>
  <c r="AT134" i="23"/>
  <c r="AS134" i="23"/>
  <c r="AQ134" i="23"/>
  <c r="L134" i="26" s="1"/>
  <c r="AP134" i="23"/>
  <c r="AO134" i="23"/>
  <c r="L134" i="25" s="1"/>
  <c r="AL134" i="23"/>
  <c r="AK134" i="23"/>
  <c r="AI134" i="23"/>
  <c r="J134" i="26" s="1"/>
  <c r="AH134" i="23"/>
  <c r="AG134" i="23"/>
  <c r="J134" i="25" s="1"/>
  <c r="AF134" i="23"/>
  <c r="AD134" i="23"/>
  <c r="AC134" i="23"/>
  <c r="AA134" i="23"/>
  <c r="H134" i="26" s="1"/>
  <c r="Z134" i="23"/>
  <c r="Y134" i="23"/>
  <c r="H134" i="25" s="1"/>
  <c r="V134" i="23"/>
  <c r="U134" i="23"/>
  <c r="S134" i="23"/>
  <c r="F134" i="26" s="1"/>
  <c r="R134" i="23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G133" i="23"/>
  <c r="CF133" i="23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M133" i="23" s="1"/>
  <c r="K133" i="26" s="1"/>
  <c r="AH133" i="23"/>
  <c r="AG133" i="23"/>
  <c r="J133" i="25" s="1"/>
  <c r="AD133" i="23"/>
  <c r="AC133" i="23"/>
  <c r="Z133" i="23"/>
  <c r="Y133" i="23"/>
  <c r="H133" i="25" s="1"/>
  <c r="V133" i="23"/>
  <c r="U133" i="23"/>
  <c r="W133" i="23" s="1"/>
  <c r="G133" i="26" s="1"/>
  <c r="R133" i="23"/>
  <c r="Q133" i="23"/>
  <c r="F133" i="25" s="1"/>
  <c r="N133" i="23"/>
  <c r="M133" i="23"/>
  <c r="O133" i="23" s="1"/>
  <c r="E133" i="26" s="1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S132" i="23"/>
  <c r="S132" i="26" s="1"/>
  <c r="BR132" i="23"/>
  <c r="BQ132" i="23"/>
  <c r="S132" i="25" s="1"/>
  <c r="BN132" i="23"/>
  <c r="BM132" i="23"/>
  <c r="BP132" i="23" s="1"/>
  <c r="BK132" i="23"/>
  <c r="Q132" i="26" s="1"/>
  <c r="Z132" i="26" s="1"/>
  <c r="BJ132" i="23"/>
  <c r="BI132" i="23"/>
  <c r="Q132" i="25" s="1"/>
  <c r="Z132" i="25" s="1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Y131" i="23"/>
  <c r="N131" i="26" s="1"/>
  <c r="AX131" i="23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I131" i="23" s="1"/>
  <c r="J131" i="26" s="1"/>
  <c r="AD131" i="23"/>
  <c r="AC131" i="23"/>
  <c r="I131" i="25" s="1"/>
  <c r="AA131" i="23"/>
  <c r="H131" i="26" s="1"/>
  <c r="Z131" i="23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G130" i="23"/>
  <c r="CF130" i="23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G130" i="23"/>
  <c r="P130" i="26" s="1"/>
  <c r="BF130" i="23"/>
  <c r="BE130" i="23"/>
  <c r="P130" i="25" s="1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I130" i="23"/>
  <c r="J130" i="26" s="1"/>
  <c r="AH130" i="23"/>
  <c r="AG130" i="23"/>
  <c r="J130" i="25" s="1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O130" i="23"/>
  <c r="E130" i="26" s="1"/>
  <c r="N130" i="23"/>
  <c r="M130" i="23"/>
  <c r="E130" i="25" s="1"/>
  <c r="K130" i="23"/>
  <c r="D130" i="26" s="1"/>
  <c r="Y130" i="26" s="1"/>
  <c r="J130" i="23"/>
  <c r="I130" i="23"/>
  <c r="D130" i="25" s="1"/>
  <c r="Y130" i="25" s="1"/>
  <c r="F130" i="23"/>
  <c r="E130" i="23"/>
  <c r="C130" i="25" s="1"/>
  <c r="X130" i="25" s="1"/>
  <c r="CG129" i="23"/>
  <c r="CF129" i="23"/>
  <c r="CB129" i="23"/>
  <c r="BV129" i="23"/>
  <c r="BU129" i="23"/>
  <c r="BR129" i="23"/>
  <c r="BQ129" i="23"/>
  <c r="BN129" i="23"/>
  <c r="BM129" i="23"/>
  <c r="BJ129" i="23"/>
  <c r="BI129" i="23"/>
  <c r="BK129" i="23" s="1"/>
  <c r="Q129" i="26" s="1"/>
  <c r="Z129" i="26" s="1"/>
  <c r="BF129" i="23"/>
  <c r="BE129" i="23"/>
  <c r="BC129" i="23"/>
  <c r="O129" i="26" s="1"/>
  <c r="BB129" i="23"/>
  <c r="BA129" i="23"/>
  <c r="AX129" i="23"/>
  <c r="AW129" i="23"/>
  <c r="AU129" i="23"/>
  <c r="M129" i="26" s="1"/>
  <c r="AT129" i="23"/>
  <c r="AS129" i="23"/>
  <c r="AP129" i="23"/>
  <c r="AO129" i="23"/>
  <c r="AL129" i="23"/>
  <c r="AK129" i="23"/>
  <c r="AH129" i="23"/>
  <c r="AG129" i="23"/>
  <c r="AD129" i="23"/>
  <c r="AC129" i="23"/>
  <c r="AE129" i="23" s="1"/>
  <c r="I129" i="26" s="1"/>
  <c r="Z129" i="23"/>
  <c r="Y129" i="23"/>
  <c r="W129" i="23"/>
  <c r="G129" i="26" s="1"/>
  <c r="V129" i="23"/>
  <c r="U129" i="23"/>
  <c r="R129" i="23"/>
  <c r="Q129" i="23"/>
  <c r="N129" i="23"/>
  <c r="M129" i="23"/>
  <c r="J129" i="23"/>
  <c r="I129" i="23"/>
  <c r="F129" i="23"/>
  <c r="E129" i="23"/>
  <c r="CG128" i="23"/>
  <c r="CF128" i="23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K128" i="23"/>
  <c r="Q128" i="26" s="1"/>
  <c r="Z128" i="26" s="1"/>
  <c r="BJ128" i="23"/>
  <c r="BI128" i="23"/>
  <c r="Q128" i="25" s="1"/>
  <c r="Z128" i="25" s="1"/>
  <c r="BF128" i="23"/>
  <c r="BE128" i="23"/>
  <c r="BC128" i="23"/>
  <c r="O128" i="26" s="1"/>
  <c r="BB128" i="23"/>
  <c r="BA128" i="23"/>
  <c r="O128" i="25" s="1"/>
  <c r="AZ128" i="23"/>
  <c r="AY128" i="23"/>
  <c r="N128" i="26" s="1"/>
  <c r="AX128" i="23"/>
  <c r="AW128" i="23"/>
  <c r="N128" i="25" s="1"/>
  <c r="AT128" i="23"/>
  <c r="AS128" i="23"/>
  <c r="M128" i="25" s="1"/>
  <c r="AQ128" i="23"/>
  <c r="L128" i="26" s="1"/>
  <c r="AP128" i="23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O128" i="23"/>
  <c r="E128" i="26" s="1"/>
  <c r="N128" i="23"/>
  <c r="M128" i="23"/>
  <c r="E128" i="25" s="1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G127" i="23"/>
  <c r="CF127" i="23"/>
  <c r="CB127" i="23"/>
  <c r="BV127" i="23"/>
  <c r="BU127" i="23"/>
  <c r="BR127" i="23"/>
  <c r="BQ127" i="23"/>
  <c r="BO127" i="23"/>
  <c r="R127" i="26" s="1"/>
  <c r="BN127" i="23"/>
  <c r="BM127" i="23"/>
  <c r="BJ127" i="23"/>
  <c r="BI127" i="23"/>
  <c r="BG127" i="23"/>
  <c r="P127" i="26" s="1"/>
  <c r="BF127" i="23"/>
  <c r="BE127" i="23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G126" i="23"/>
  <c r="CF126" i="23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G126" i="23"/>
  <c r="P126" i="26" s="1"/>
  <c r="BF126" i="23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N126" i="23"/>
  <c r="AL126" i="23"/>
  <c r="AK126" i="23"/>
  <c r="K126" i="25" s="1"/>
  <c r="AH126" i="23"/>
  <c r="AG126" i="23"/>
  <c r="J126" i="25" s="1"/>
  <c r="AD126" i="23"/>
  <c r="AC126" i="23"/>
  <c r="AA126" i="23"/>
  <c r="H126" i="26" s="1"/>
  <c r="Z126" i="23"/>
  <c r="Y126" i="23"/>
  <c r="H126" i="25" s="1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U125" i="23"/>
  <c r="M125" i="26" s="1"/>
  <c r="AT125" i="23"/>
  <c r="AS125" i="23"/>
  <c r="AP125" i="23"/>
  <c r="AO125" i="23"/>
  <c r="AM125" i="23"/>
  <c r="K125" i="26" s="1"/>
  <c r="AL125" i="23"/>
  <c r="AK125" i="23"/>
  <c r="AH125" i="23"/>
  <c r="AG125" i="23"/>
  <c r="AD125" i="23"/>
  <c r="AC125" i="23"/>
  <c r="Z125" i="23"/>
  <c r="Y125" i="23"/>
  <c r="V125" i="23"/>
  <c r="U125" i="23"/>
  <c r="W125" i="23" s="1"/>
  <c r="G125" i="26" s="1"/>
  <c r="R125" i="23"/>
  <c r="Q125" i="23"/>
  <c r="N125" i="23"/>
  <c r="M125" i="23"/>
  <c r="O125" i="23" s="1"/>
  <c r="E125" i="26" s="1"/>
  <c r="J125" i="23"/>
  <c r="I125" i="23"/>
  <c r="F125" i="23"/>
  <c r="E125" i="23"/>
  <c r="CG124" i="23"/>
  <c r="CF124" i="23"/>
  <c r="CB124" i="23"/>
  <c r="BX124" i="23"/>
  <c r="BW124" i="23"/>
  <c r="T124" i="26" s="1"/>
  <c r="BV124" i="23"/>
  <c r="BU124" i="23"/>
  <c r="T124" i="25" s="1"/>
  <c r="BS124" i="23"/>
  <c r="S124" i="26" s="1"/>
  <c r="BR124" i="23"/>
  <c r="BQ124" i="23"/>
  <c r="S124" i="25" s="1"/>
  <c r="BN124" i="23"/>
  <c r="BM124" i="23"/>
  <c r="R124" i="25" s="1"/>
  <c r="AB124" i="25" s="1"/>
  <c r="BK124" i="23"/>
  <c r="Q124" i="26" s="1"/>
  <c r="Z124" i="26" s="1"/>
  <c r="BJ124" i="23"/>
  <c r="BI124" i="23"/>
  <c r="Q124" i="25" s="1"/>
  <c r="Z124" i="25" s="1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T124" i="23"/>
  <c r="R124" i="23"/>
  <c r="Q124" i="23"/>
  <c r="F124" i="25" s="1"/>
  <c r="N124" i="23"/>
  <c r="M124" i="23"/>
  <c r="E124" i="25" s="1"/>
  <c r="L124" i="23"/>
  <c r="K124" i="23"/>
  <c r="D124" i="26" s="1"/>
  <c r="Y124" i="26" s="1"/>
  <c r="J124" i="23"/>
  <c r="I124" i="23"/>
  <c r="D124" i="25" s="1"/>
  <c r="Y124" i="25" s="1"/>
  <c r="G124" i="23"/>
  <c r="F124" i="23"/>
  <c r="E124" i="23"/>
  <c r="C124" i="25" s="1"/>
  <c r="X124" i="25" s="1"/>
  <c r="CG123" i="23"/>
  <c r="CF123" i="23"/>
  <c r="CB123" i="23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Z123" i="23"/>
  <c r="AY123" i="23"/>
  <c r="N123" i="26" s="1"/>
  <c r="AX123" i="23"/>
  <c r="AW123" i="23"/>
  <c r="N123" i="25" s="1"/>
  <c r="AT123" i="23"/>
  <c r="AS123" i="23"/>
  <c r="AP123" i="23"/>
  <c r="AO123" i="23"/>
  <c r="L123" i="25" s="1"/>
  <c r="AL123" i="23"/>
  <c r="AK123" i="23"/>
  <c r="AI123" i="23"/>
  <c r="J123" i="26" s="1"/>
  <c r="AH123" i="23"/>
  <c r="AG123" i="23"/>
  <c r="J123" i="25" s="1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Y122" i="23"/>
  <c r="N122" i="26" s="1"/>
  <c r="AX122" i="23"/>
  <c r="AW122" i="23"/>
  <c r="N122" i="25" s="1"/>
  <c r="AU122" i="23"/>
  <c r="M122" i="26" s="1"/>
  <c r="AT122" i="23"/>
  <c r="AS122" i="23"/>
  <c r="M122" i="25" s="1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AA122" i="23"/>
  <c r="H122" i="26" s="1"/>
  <c r="Z122" i="23"/>
  <c r="Y122" i="23"/>
  <c r="H122" i="25" s="1"/>
  <c r="V122" i="23"/>
  <c r="U122" i="23"/>
  <c r="G122" i="25" s="1"/>
  <c r="S122" i="23"/>
  <c r="F122" i="26" s="1"/>
  <c r="R122" i="23"/>
  <c r="Q122" i="23"/>
  <c r="F122" i="25" s="1"/>
  <c r="P122" i="23"/>
  <c r="O122" i="23"/>
  <c r="E122" i="26" s="1"/>
  <c r="N122" i="23"/>
  <c r="M122" i="23"/>
  <c r="E122" i="25" s="1"/>
  <c r="J122" i="23"/>
  <c r="I122" i="23"/>
  <c r="D122" i="25" s="1"/>
  <c r="Y122" i="25" s="1"/>
  <c r="F122" i="23"/>
  <c r="E122" i="23"/>
  <c r="C122" i="25" s="1"/>
  <c r="X122" i="25" s="1"/>
  <c r="CG121" i="23"/>
  <c r="CF121" i="23"/>
  <c r="CB121" i="23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X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G121" i="23"/>
  <c r="F121" i="23"/>
  <c r="E121" i="23"/>
  <c r="C121" i="25" s="1"/>
  <c r="X121" i="25" s="1"/>
  <c r="CG120" i="23"/>
  <c r="CF120" i="23"/>
  <c r="CB120" i="23"/>
  <c r="BX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AB120" i="25" s="1"/>
  <c r="BK120" i="23"/>
  <c r="Q120" i="26" s="1"/>
  <c r="Z120" i="26" s="1"/>
  <c r="BJ120" i="23"/>
  <c r="BI120" i="23"/>
  <c r="Q120" i="25" s="1"/>
  <c r="Z120" i="25" s="1"/>
  <c r="BF120" i="23"/>
  <c r="BE120" i="23"/>
  <c r="P120" i="25" s="1"/>
  <c r="BB120" i="23"/>
  <c r="BA120" i="23"/>
  <c r="AY120" i="23"/>
  <c r="N120" i="26" s="1"/>
  <c r="AX120" i="23"/>
  <c r="AW120" i="23"/>
  <c r="N120" i="25" s="1"/>
  <c r="AU120" i="23"/>
  <c r="M120" i="26" s="1"/>
  <c r="AT120" i="23"/>
  <c r="AS120" i="23"/>
  <c r="M120" i="25" s="1"/>
  <c r="AP120" i="23"/>
  <c r="AO120" i="23"/>
  <c r="L120" i="25" s="1"/>
  <c r="AM120" i="23"/>
  <c r="K120" i="26" s="1"/>
  <c r="AL120" i="23"/>
  <c r="AK120" i="23"/>
  <c r="K120" i="25" s="1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T120" i="23"/>
  <c r="S120" i="23"/>
  <c r="F120" i="26" s="1"/>
  <c r="R120" i="23"/>
  <c r="Q120" i="23"/>
  <c r="F120" i="25" s="1"/>
  <c r="O120" i="23"/>
  <c r="E120" i="26" s="1"/>
  <c r="N120" i="23"/>
  <c r="M120" i="23"/>
  <c r="E120" i="25" s="1"/>
  <c r="L120" i="23"/>
  <c r="K120" i="23"/>
  <c r="D120" i="26" s="1"/>
  <c r="Y120" i="26" s="1"/>
  <c r="J120" i="23"/>
  <c r="I120" i="23"/>
  <c r="D120" i="25" s="1"/>
  <c r="Y120" i="25" s="1"/>
  <c r="F120" i="23"/>
  <c r="E120" i="23"/>
  <c r="C120" i="25" s="1"/>
  <c r="X120" i="25" s="1"/>
  <c r="CG119" i="23"/>
  <c r="CF119" i="23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I119" i="23"/>
  <c r="J119" i="26" s="1"/>
  <c r="AH119" i="23"/>
  <c r="AG119" i="23"/>
  <c r="J119" i="25" s="1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T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AA118" i="23"/>
  <c r="H118" i="26" s="1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G117" i="23"/>
  <c r="CF117" i="23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C117" i="23"/>
  <c r="O117" i="26" s="1"/>
  <c r="BB117" i="23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G117" i="23"/>
  <c r="F117" i="23"/>
  <c r="E117" i="23"/>
  <c r="C117" i="25" s="1"/>
  <c r="X117" i="25" s="1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BC116" i="23" s="1"/>
  <c r="O116" i="26" s="1"/>
  <c r="AY116" i="23"/>
  <c r="N116" i="26" s="1"/>
  <c r="AX116" i="23"/>
  <c r="AW116" i="23"/>
  <c r="N116" i="25" s="1"/>
  <c r="AT116" i="23"/>
  <c r="AS116" i="23"/>
  <c r="AU116" i="23" s="1"/>
  <c r="M116" i="26" s="1"/>
  <c r="AP116" i="23"/>
  <c r="AO116" i="23"/>
  <c r="AL116" i="23"/>
  <c r="AK116" i="23"/>
  <c r="AH116" i="23"/>
  <c r="AG116" i="23"/>
  <c r="AD116" i="23"/>
  <c r="AC116" i="23"/>
  <c r="AB116" i="23"/>
  <c r="AA116" i="23"/>
  <c r="H116" i="26" s="1"/>
  <c r="Z116" i="23"/>
  <c r="Y116" i="23"/>
  <c r="H116" i="25" s="1"/>
  <c r="V116" i="23"/>
  <c r="U116" i="23"/>
  <c r="W116" i="23" s="1"/>
  <c r="G116" i="26" s="1"/>
  <c r="R116" i="23"/>
  <c r="Q116" i="23"/>
  <c r="F116" i="25" s="1"/>
  <c r="N116" i="23"/>
  <c r="M116" i="23"/>
  <c r="O116" i="23" s="1"/>
  <c r="E116" i="26" s="1"/>
  <c r="L116" i="23"/>
  <c r="J116" i="23"/>
  <c r="I116" i="23"/>
  <c r="D116" i="25" s="1"/>
  <c r="Y116" i="25" s="1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H115" i="23"/>
  <c r="BF115" i="23"/>
  <c r="BE115" i="23"/>
  <c r="P115" i="25" s="1"/>
  <c r="BB115" i="23"/>
  <c r="BA115" i="23"/>
  <c r="BC115" i="23" s="1"/>
  <c r="O115" i="26" s="1"/>
  <c r="AX115" i="23"/>
  <c r="AW115" i="23"/>
  <c r="AU115" i="23"/>
  <c r="M115" i="26" s="1"/>
  <c r="AT115" i="23"/>
  <c r="AS115" i="23"/>
  <c r="AR115" i="23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T115" i="23"/>
  <c r="R115" i="23"/>
  <c r="Q115" i="23"/>
  <c r="F115" i="25" s="1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G114" i="23"/>
  <c r="CF114" i="23"/>
  <c r="CB114" i="23"/>
  <c r="BV114" i="23"/>
  <c r="BU114" i="23"/>
  <c r="BR114" i="23"/>
  <c r="BQ114" i="23"/>
  <c r="BN114" i="23"/>
  <c r="BM114" i="23"/>
  <c r="BL114" i="23"/>
  <c r="BJ114" i="23"/>
  <c r="BI114" i="23"/>
  <c r="Q114" i="25" s="1"/>
  <c r="Z114" i="25" s="1"/>
  <c r="BF114" i="23"/>
  <c r="BE114" i="23"/>
  <c r="BG114" i="23" s="1"/>
  <c r="P114" i="26" s="1"/>
  <c r="BD114" i="23"/>
  <c r="BC114" i="23"/>
  <c r="O114" i="26" s="1"/>
  <c r="BB114" i="23"/>
  <c r="BA114" i="23"/>
  <c r="O114" i="25" s="1"/>
  <c r="AX114" i="23"/>
  <c r="AW114" i="23"/>
  <c r="AY114" i="23" s="1"/>
  <c r="N114" i="26" s="1"/>
  <c r="AT114" i="23"/>
  <c r="AS114" i="23"/>
  <c r="M114" i="25" s="1"/>
  <c r="AP114" i="23"/>
  <c r="AO114" i="23"/>
  <c r="AL114" i="23"/>
  <c r="AK114" i="23"/>
  <c r="K114" i="25" s="1"/>
  <c r="AH114" i="23"/>
  <c r="AG114" i="23"/>
  <c r="AI114" i="23" s="1"/>
  <c r="J114" i="26" s="1"/>
  <c r="AF114" i="23"/>
  <c r="AD114" i="23"/>
  <c r="AC114" i="23"/>
  <c r="I114" i="25" s="1"/>
  <c r="AA114" i="23"/>
  <c r="H114" i="26" s="1"/>
  <c r="Z114" i="23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G113" i="23"/>
  <c r="CF113" i="23"/>
  <c r="CB113" i="23"/>
  <c r="BV113" i="23"/>
  <c r="BU113" i="23"/>
  <c r="BT113" i="23"/>
  <c r="BR113" i="23"/>
  <c r="BQ113" i="23"/>
  <c r="S113" i="25" s="1"/>
  <c r="BN113" i="23"/>
  <c r="BM113" i="23"/>
  <c r="BO113" i="23" s="1"/>
  <c r="R113" i="26" s="1"/>
  <c r="BL113" i="23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S112" i="23"/>
  <c r="S112" i="26" s="1"/>
  <c r="BR112" i="23"/>
  <c r="BQ112" i="23"/>
  <c r="BN112" i="23"/>
  <c r="BM112" i="23"/>
  <c r="R112" i="25" s="1"/>
  <c r="BJ112" i="23"/>
  <c r="BI112" i="23"/>
  <c r="BK112" i="23" s="1"/>
  <c r="Q112" i="26" s="1"/>
  <c r="Z112" i="26" s="1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J112" i="23"/>
  <c r="AH112" i="23"/>
  <c r="AG112" i="23"/>
  <c r="J112" i="25" s="1"/>
  <c r="AD112" i="23"/>
  <c r="AC112" i="23"/>
  <c r="AE112" i="23" s="1"/>
  <c r="I112" i="26" s="1"/>
  <c r="AB112" i="23"/>
  <c r="AA112" i="23"/>
  <c r="H112" i="26" s="1"/>
  <c r="Z112" i="23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G111" i="23"/>
  <c r="CF111" i="23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K111" i="23"/>
  <c r="Q111" i="26" s="1"/>
  <c r="Z111" i="26" s="1"/>
  <c r="BJ111" i="23"/>
  <c r="BI111" i="23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M111" i="23"/>
  <c r="K111" i="26" s="1"/>
  <c r="AL111" i="23"/>
  <c r="AK111" i="23"/>
  <c r="AJ111" i="23"/>
  <c r="AI111" i="23"/>
  <c r="J111" i="26" s="1"/>
  <c r="AH111" i="23"/>
  <c r="AG111" i="23"/>
  <c r="J111" i="25" s="1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L111" i="23"/>
  <c r="J111" i="23"/>
  <c r="I111" i="23"/>
  <c r="D111" i="25" s="1"/>
  <c r="Y111" i="25" s="1"/>
  <c r="F111" i="23"/>
  <c r="E111" i="23"/>
  <c r="CG110" i="23"/>
  <c r="CF110" i="23"/>
  <c r="CB110" i="23"/>
  <c r="BW110" i="23"/>
  <c r="T110" i="26" s="1"/>
  <c r="BV110" i="23"/>
  <c r="BU110" i="23"/>
  <c r="BT110" i="23"/>
  <c r="BS110" i="23"/>
  <c r="S110" i="26" s="1"/>
  <c r="BR110" i="23"/>
  <c r="BQ110" i="23"/>
  <c r="S110" i="25" s="1"/>
  <c r="BN110" i="23"/>
  <c r="BM110" i="23"/>
  <c r="BO110" i="23" s="1"/>
  <c r="R110" i="26" s="1"/>
  <c r="AB110" i="26" s="1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Y110" i="23" s="1"/>
  <c r="N110" i="26" s="1"/>
  <c r="AV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H110" i="23"/>
  <c r="F110" i="23"/>
  <c r="E110" i="23"/>
  <c r="C110" i="25" s="1"/>
  <c r="X110" i="25" s="1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D109" i="23"/>
  <c r="BB109" i="23"/>
  <c r="BA109" i="23"/>
  <c r="O109" i="25" s="1"/>
  <c r="AY109" i="23"/>
  <c r="N109" i="26" s="1"/>
  <c r="AX109" i="23"/>
  <c r="AW109" i="23"/>
  <c r="AT109" i="23"/>
  <c r="AS109" i="23"/>
  <c r="M109" i="25" s="1"/>
  <c r="AP109" i="23"/>
  <c r="AO109" i="23"/>
  <c r="AQ109" i="23" s="1"/>
  <c r="L109" i="26" s="1"/>
  <c r="AN109" i="23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S109" i="23" s="1"/>
  <c r="F109" i="26" s="1"/>
  <c r="P109" i="23"/>
  <c r="N109" i="23"/>
  <c r="M109" i="23"/>
  <c r="E109" i="25" s="1"/>
  <c r="J109" i="23"/>
  <c r="I109" i="23"/>
  <c r="K109" i="23" s="1"/>
  <c r="H109" i="23"/>
  <c r="G109" i="23"/>
  <c r="F109" i="23"/>
  <c r="E109" i="23"/>
  <c r="C109" i="25" s="1"/>
  <c r="X109" i="25" s="1"/>
  <c r="CG108" i="23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BC108" i="23" s="1"/>
  <c r="O108" i="26" s="1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S108" i="23"/>
  <c r="F108" i="26" s="1"/>
  <c r="R108" i="23"/>
  <c r="Q108" i="23"/>
  <c r="F108" i="25" s="1"/>
  <c r="O108" i="23"/>
  <c r="E108" i="26" s="1"/>
  <c r="N108" i="23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G107" i="23"/>
  <c r="P107" i="26" s="1"/>
  <c r="BF107" i="23"/>
  <c r="BE107" i="23"/>
  <c r="P107" i="25" s="1"/>
  <c r="BC107" i="23"/>
  <c r="O107" i="26" s="1"/>
  <c r="BB107" i="23"/>
  <c r="BA107" i="23"/>
  <c r="AZ107" i="23"/>
  <c r="AY107" i="23"/>
  <c r="N107" i="26" s="1"/>
  <c r="AX107" i="23"/>
  <c r="AW107" i="23"/>
  <c r="N107" i="25" s="1"/>
  <c r="AT107" i="23"/>
  <c r="AS107" i="23"/>
  <c r="AU107" i="23" s="1"/>
  <c r="M107" i="26" s="1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L107" i="23"/>
  <c r="J107" i="23"/>
  <c r="I107" i="23"/>
  <c r="D107" i="25" s="1"/>
  <c r="Y107" i="25" s="1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G106" i="23" s="1"/>
  <c r="P106" i="26" s="1"/>
  <c r="BC106" i="23"/>
  <c r="O106" i="26" s="1"/>
  <c r="BB106" i="23"/>
  <c r="BA106" i="23"/>
  <c r="O106" i="25" s="1"/>
  <c r="AY106" i="23"/>
  <c r="N106" i="26" s="1"/>
  <c r="AX106" i="23"/>
  <c r="AW106" i="23"/>
  <c r="AT106" i="23"/>
  <c r="AS106" i="23"/>
  <c r="M106" i="25" s="1"/>
  <c r="AP106" i="23"/>
  <c r="AO106" i="23"/>
  <c r="AL106" i="23"/>
  <c r="AK106" i="23"/>
  <c r="AH106" i="23"/>
  <c r="AG106" i="23"/>
  <c r="AE106" i="23"/>
  <c r="I106" i="26" s="1"/>
  <c r="AD106" i="23"/>
  <c r="AC106" i="23"/>
  <c r="I106" i="25" s="1"/>
  <c r="AA106" i="23"/>
  <c r="H106" i="26" s="1"/>
  <c r="Z106" i="23"/>
  <c r="Y106" i="23"/>
  <c r="X106" i="23"/>
  <c r="W106" i="23"/>
  <c r="G106" i="26" s="1"/>
  <c r="V106" i="23"/>
  <c r="U106" i="23"/>
  <c r="G106" i="25" s="1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W105" i="23"/>
  <c r="T105" i="26" s="1"/>
  <c r="BV105" i="23"/>
  <c r="BU105" i="23"/>
  <c r="BR105" i="23"/>
  <c r="BQ105" i="23"/>
  <c r="S105" i="25" s="1"/>
  <c r="BN105" i="23"/>
  <c r="BM105" i="23"/>
  <c r="BO105" i="23" s="1"/>
  <c r="R105" i="26" s="1"/>
  <c r="BK105" i="23"/>
  <c r="Q105" i="26" s="1"/>
  <c r="Z105" i="26" s="1"/>
  <c r="BJ105" i="23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I105" i="23"/>
  <c r="J105" i="26" s="1"/>
  <c r="AH105" i="23"/>
  <c r="AG105" i="23"/>
  <c r="AE105" i="23"/>
  <c r="I105" i="26" s="1"/>
  <c r="AD105" i="23"/>
  <c r="AC105" i="23"/>
  <c r="I105" i="25" s="1"/>
  <c r="Z105" i="23"/>
  <c r="Y105" i="23"/>
  <c r="AA105" i="23" s="1"/>
  <c r="H105" i="26" s="1"/>
  <c r="X105" i="23"/>
  <c r="V105" i="23"/>
  <c r="U105" i="23"/>
  <c r="G105" i="25" s="1"/>
  <c r="R105" i="23"/>
  <c r="Q105" i="23"/>
  <c r="N105" i="23"/>
  <c r="M105" i="23"/>
  <c r="E105" i="25" s="1"/>
  <c r="K105" i="23"/>
  <c r="D105" i="26" s="1"/>
  <c r="Y105" i="26" s="1"/>
  <c r="J105" i="23"/>
  <c r="I105" i="23"/>
  <c r="H105" i="23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K104" i="23" s="1"/>
  <c r="Q104" i="26" s="1"/>
  <c r="Z104" i="26" s="1"/>
  <c r="BH104" i="23"/>
  <c r="BG104" i="23"/>
  <c r="P104" i="26" s="1"/>
  <c r="BF104" i="23"/>
  <c r="BE104" i="23"/>
  <c r="P104" i="25" s="1"/>
  <c r="BB104" i="23"/>
  <c r="BA104" i="23"/>
  <c r="AX104" i="23"/>
  <c r="AW104" i="23"/>
  <c r="N104" i="25" s="1"/>
  <c r="AT104" i="23"/>
  <c r="AS104" i="23"/>
  <c r="AU104" i="23" s="1"/>
  <c r="M104" i="26" s="1"/>
  <c r="AP104" i="23"/>
  <c r="AO104" i="23"/>
  <c r="L104" i="25" s="1"/>
  <c r="AM104" i="23"/>
  <c r="K104" i="26" s="1"/>
  <c r="AL104" i="23"/>
  <c r="AK104" i="23"/>
  <c r="AI104" i="23"/>
  <c r="J104" i="26" s="1"/>
  <c r="AH104" i="23"/>
  <c r="AG104" i="23"/>
  <c r="J104" i="25" s="1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K104" i="23"/>
  <c r="D104" i="26" s="1"/>
  <c r="Y104" i="26" s="1"/>
  <c r="J104" i="23"/>
  <c r="I104" i="23"/>
  <c r="D104" i="25" s="1"/>
  <c r="Y104" i="25" s="1"/>
  <c r="F104" i="23"/>
  <c r="E104" i="23"/>
  <c r="G104" i="23" s="1"/>
  <c r="CG103" i="23"/>
  <c r="CF103" i="23"/>
  <c r="CB103" i="23"/>
  <c r="BX103" i="23"/>
  <c r="BV103" i="23"/>
  <c r="BU103" i="23"/>
  <c r="T103" i="25" s="1"/>
  <c r="BS103" i="23"/>
  <c r="S103" i="26" s="1"/>
  <c r="BR103" i="23"/>
  <c r="BQ103" i="23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E103" i="23" s="1"/>
  <c r="I103" i="26" s="1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G102" i="23"/>
  <c r="CF102" i="23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N102" i="23"/>
  <c r="AL102" i="23"/>
  <c r="AK102" i="23"/>
  <c r="K102" i="25" s="1"/>
  <c r="AH102" i="23"/>
  <c r="AG102" i="23"/>
  <c r="AI102" i="23" s="1"/>
  <c r="J102" i="26" s="1"/>
  <c r="AF102" i="23"/>
  <c r="AE102" i="23"/>
  <c r="I102" i="26" s="1"/>
  <c r="AD102" i="23"/>
  <c r="AC102" i="23"/>
  <c r="I102" i="25" s="1"/>
  <c r="Z102" i="23"/>
  <c r="Y102" i="23"/>
  <c r="V102" i="23"/>
  <c r="U102" i="23"/>
  <c r="G102" i="25" s="1"/>
  <c r="R102" i="23"/>
  <c r="Q102" i="23"/>
  <c r="S102" i="23" s="1"/>
  <c r="F102" i="26" s="1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G101" i="23"/>
  <c r="CF101" i="23"/>
  <c r="CB101" i="23"/>
  <c r="BV101" i="23"/>
  <c r="BU101" i="23"/>
  <c r="BW101" i="23" s="1"/>
  <c r="T101" i="26" s="1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Y101" i="23" s="1"/>
  <c r="N101" i="26" s="1"/>
  <c r="AV101" i="23"/>
  <c r="AT101" i="23"/>
  <c r="AS101" i="23"/>
  <c r="M101" i="25" s="1"/>
  <c r="AP101" i="23"/>
  <c r="AO101" i="23"/>
  <c r="AQ101" i="23" s="1"/>
  <c r="L101" i="26" s="1"/>
  <c r="AN101" i="23"/>
  <c r="AM101" i="23"/>
  <c r="K101" i="26" s="1"/>
  <c r="AL101" i="23"/>
  <c r="AK101" i="23"/>
  <c r="K101" i="25" s="1"/>
  <c r="AH101" i="23"/>
  <c r="AG101" i="23"/>
  <c r="AD101" i="23"/>
  <c r="AC101" i="23"/>
  <c r="I101" i="25" s="1"/>
  <c r="Z101" i="23"/>
  <c r="Y101" i="23"/>
  <c r="AA101" i="23" s="1"/>
  <c r="H101" i="26" s="1"/>
  <c r="V101" i="23"/>
  <c r="U101" i="23"/>
  <c r="G101" i="25" s="1"/>
  <c r="S101" i="23"/>
  <c r="F101" i="26" s="1"/>
  <c r="R101" i="23"/>
  <c r="Q101" i="23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X100" i="23"/>
  <c r="BW100" i="23"/>
  <c r="T100" i="26" s="1"/>
  <c r="BV100" i="23"/>
  <c r="BU100" i="23"/>
  <c r="T100" i="25" s="1"/>
  <c r="BR100" i="23"/>
  <c r="BQ100" i="23"/>
  <c r="BN100" i="23"/>
  <c r="BM100" i="23"/>
  <c r="R100" i="25" s="1"/>
  <c r="BK100" i="23"/>
  <c r="Q100" i="26" s="1"/>
  <c r="Z100" i="26" s="1"/>
  <c r="BJ100" i="23"/>
  <c r="BI100" i="23"/>
  <c r="BF100" i="23"/>
  <c r="BE100" i="23"/>
  <c r="P100" i="25" s="1"/>
  <c r="BB100" i="23"/>
  <c r="BA100" i="23"/>
  <c r="BC100" i="23" s="1"/>
  <c r="O100" i="26" s="1"/>
  <c r="AY100" i="23"/>
  <c r="N100" i="26" s="1"/>
  <c r="AX100" i="23"/>
  <c r="AW100" i="23"/>
  <c r="N100" i="25" s="1"/>
  <c r="AU100" i="23"/>
  <c r="M100" i="26" s="1"/>
  <c r="AT100" i="23"/>
  <c r="AS100" i="23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W100" i="23"/>
  <c r="G100" i="26" s="1"/>
  <c r="V100" i="23"/>
  <c r="U100" i="23"/>
  <c r="S100" i="23"/>
  <c r="F100" i="26" s="1"/>
  <c r="R100" i="23"/>
  <c r="Q100" i="23"/>
  <c r="F100" i="25" s="1"/>
  <c r="N100" i="23"/>
  <c r="M100" i="23"/>
  <c r="O100" i="23" s="1"/>
  <c r="E100" i="26" s="1"/>
  <c r="L100" i="23"/>
  <c r="J100" i="23"/>
  <c r="I100" i="23"/>
  <c r="D100" i="25" s="1"/>
  <c r="Y100" i="25" s="1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H99" i="23"/>
  <c r="BF99" i="23"/>
  <c r="BE99" i="23"/>
  <c r="P99" i="25" s="1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W99" i="23" s="1"/>
  <c r="G99" i="26" s="1"/>
  <c r="T99" i="23"/>
  <c r="R99" i="23"/>
  <c r="Q99" i="23"/>
  <c r="F99" i="25" s="1"/>
  <c r="N99" i="23"/>
  <c r="M99" i="23"/>
  <c r="O99" i="23" s="1"/>
  <c r="E99" i="26" s="1"/>
  <c r="L99" i="23"/>
  <c r="K99" i="23"/>
  <c r="D99" i="26" s="1"/>
  <c r="Y99" i="26" s="1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G98" i="23" s="1"/>
  <c r="P98" i="26" s="1"/>
  <c r="BD98" i="23"/>
  <c r="BB98" i="23"/>
  <c r="BA98" i="23"/>
  <c r="AX98" i="23"/>
  <c r="AW98" i="23"/>
  <c r="AY98" i="23" s="1"/>
  <c r="N98" i="26" s="1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I98" i="23" s="1"/>
  <c r="J98" i="26" s="1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S98" i="23" s="1"/>
  <c r="F98" i="26" s="1"/>
  <c r="N98" i="23"/>
  <c r="M98" i="23"/>
  <c r="E98" i="25" s="1"/>
  <c r="J98" i="23"/>
  <c r="I98" i="23"/>
  <c r="F98" i="23"/>
  <c r="E98" i="23"/>
  <c r="CG97" i="23"/>
  <c r="CF97" i="23"/>
  <c r="CB97" i="23"/>
  <c r="BV97" i="23"/>
  <c r="BU97" i="23"/>
  <c r="BR97" i="23"/>
  <c r="BQ97" i="23"/>
  <c r="BN97" i="23"/>
  <c r="BM97" i="23"/>
  <c r="BO97" i="23" s="1"/>
  <c r="R97" i="26" s="1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Q97" i="23" s="1"/>
  <c r="L97" i="26" s="1"/>
  <c r="AL97" i="23"/>
  <c r="AK97" i="23"/>
  <c r="AI97" i="23"/>
  <c r="J97" i="26" s="1"/>
  <c r="AH97" i="23"/>
  <c r="AG97" i="23"/>
  <c r="AE97" i="23"/>
  <c r="I97" i="26" s="1"/>
  <c r="AD97" i="23"/>
  <c r="AC97" i="23"/>
  <c r="I97" i="25" s="1"/>
  <c r="Z97" i="23"/>
  <c r="Y97" i="23"/>
  <c r="AA97" i="23" s="1"/>
  <c r="H97" i="26" s="1"/>
  <c r="V97" i="23"/>
  <c r="U97" i="23"/>
  <c r="R97" i="23"/>
  <c r="Q97" i="23"/>
  <c r="N97" i="23"/>
  <c r="M97" i="23"/>
  <c r="J97" i="23"/>
  <c r="I97" i="23"/>
  <c r="G97" i="23"/>
  <c r="F97" i="23"/>
  <c r="E97" i="23"/>
  <c r="C97" i="25" s="1"/>
  <c r="X97" i="25" s="1"/>
  <c r="CG96" i="23"/>
  <c r="CF96" i="23"/>
  <c r="CB96" i="23"/>
  <c r="BV96" i="23"/>
  <c r="BU96" i="23"/>
  <c r="BS96" i="23"/>
  <c r="S96" i="26" s="1"/>
  <c r="BR96" i="23"/>
  <c r="BQ96" i="23"/>
  <c r="BO96" i="23"/>
  <c r="R96" i="26" s="1"/>
  <c r="BN96" i="23"/>
  <c r="BM96" i="23"/>
  <c r="R96" i="25" s="1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M96" i="23" s="1"/>
  <c r="K96" i="26" s="1"/>
  <c r="AH96" i="23"/>
  <c r="AG96" i="23"/>
  <c r="AD96" i="23"/>
  <c r="AC96" i="23"/>
  <c r="AE96" i="23" s="1"/>
  <c r="I96" i="26" s="1"/>
  <c r="AB96" i="23"/>
  <c r="AA96" i="23"/>
  <c r="H96" i="26" s="1"/>
  <c r="Z96" i="23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S95" i="23" s="1"/>
  <c r="S95" i="26" s="1"/>
  <c r="BN95" i="23"/>
  <c r="BM95" i="23"/>
  <c r="BK95" i="23"/>
  <c r="Q95" i="26" s="1"/>
  <c r="Z95" i="26" s="1"/>
  <c r="BJ95" i="23"/>
  <c r="BI95" i="23"/>
  <c r="BH95" i="23"/>
  <c r="BF95" i="23"/>
  <c r="BE95" i="23"/>
  <c r="P95" i="25" s="1"/>
  <c r="BB95" i="23"/>
  <c r="BA95" i="23"/>
  <c r="AX95" i="23"/>
  <c r="AW95" i="23"/>
  <c r="AT95" i="23"/>
  <c r="AS95" i="23"/>
  <c r="AR95" i="23"/>
  <c r="AP95" i="23"/>
  <c r="AO95" i="23"/>
  <c r="AM95" i="23"/>
  <c r="K95" i="26" s="1"/>
  <c r="AL95" i="23"/>
  <c r="AK95" i="23"/>
  <c r="AJ95" i="23"/>
  <c r="AI95" i="23"/>
  <c r="J95" i="26" s="1"/>
  <c r="AH95" i="23"/>
  <c r="AG95" i="23"/>
  <c r="J95" i="25" s="1"/>
  <c r="AD95" i="23"/>
  <c r="AC95" i="23"/>
  <c r="AE95" i="23" s="1"/>
  <c r="I95" i="26" s="1"/>
  <c r="AB95" i="23"/>
  <c r="Z95" i="23"/>
  <c r="Y95" i="23"/>
  <c r="V95" i="23"/>
  <c r="U95" i="23"/>
  <c r="R95" i="23"/>
  <c r="Q95" i="23"/>
  <c r="F95" i="25" s="1"/>
  <c r="O95" i="23"/>
  <c r="E95" i="26" s="1"/>
  <c r="N95" i="23"/>
  <c r="M95" i="23"/>
  <c r="J95" i="23"/>
  <c r="I95" i="23"/>
  <c r="D95" i="25" s="1"/>
  <c r="Y95" i="25" s="1"/>
  <c r="F95" i="23"/>
  <c r="E95" i="23"/>
  <c r="CG94" i="23"/>
  <c r="CF94" i="23"/>
  <c r="CB94" i="23"/>
  <c r="BV94" i="23"/>
  <c r="BU94" i="23"/>
  <c r="BW94" i="23" s="1"/>
  <c r="T94" i="26" s="1"/>
  <c r="BT94" i="23"/>
  <c r="BS94" i="23"/>
  <c r="S94" i="26" s="1"/>
  <c r="BR94" i="23"/>
  <c r="BQ94" i="23"/>
  <c r="S94" i="25" s="1"/>
  <c r="BN94" i="23"/>
  <c r="BM94" i="23"/>
  <c r="BO94" i="23" s="1"/>
  <c r="R94" i="26" s="1"/>
  <c r="BL94" i="23"/>
  <c r="BK94" i="23"/>
  <c r="Q94" i="26" s="1"/>
  <c r="Z94" i="26" s="1"/>
  <c r="BJ94" i="23"/>
  <c r="BI94" i="23"/>
  <c r="Q94" i="25" s="1"/>
  <c r="Z94" i="25" s="1"/>
  <c r="BF94" i="23"/>
  <c r="BE94" i="23"/>
  <c r="BB94" i="23"/>
  <c r="BA94" i="23"/>
  <c r="O94" i="25" s="1"/>
  <c r="AY94" i="23"/>
  <c r="N94" i="26" s="1"/>
  <c r="AX94" i="23"/>
  <c r="AW94" i="23"/>
  <c r="AV94" i="23"/>
  <c r="AT94" i="23"/>
  <c r="AS94" i="23"/>
  <c r="M94" i="25" s="1"/>
  <c r="AP94" i="23"/>
  <c r="AO94" i="23"/>
  <c r="AQ94" i="23" s="1"/>
  <c r="L94" i="26" s="1"/>
  <c r="AM94" i="23"/>
  <c r="K94" i="26" s="1"/>
  <c r="AL94" i="23"/>
  <c r="AK94" i="23"/>
  <c r="K94" i="25" s="1"/>
  <c r="AH94" i="23"/>
  <c r="AG94" i="23"/>
  <c r="AI94" i="23" s="1"/>
  <c r="J94" i="26" s="1"/>
  <c r="AD94" i="23"/>
  <c r="AC94" i="23"/>
  <c r="I94" i="25" s="1"/>
  <c r="Z94" i="23"/>
  <c r="Y94" i="23"/>
  <c r="V94" i="23"/>
  <c r="U94" i="23"/>
  <c r="R94" i="23"/>
  <c r="Q94" i="23"/>
  <c r="O94" i="23"/>
  <c r="E94" i="26" s="1"/>
  <c r="N94" i="23"/>
  <c r="M94" i="23"/>
  <c r="E94" i="25" s="1"/>
  <c r="J94" i="23"/>
  <c r="I94" i="23"/>
  <c r="K94" i="23" s="1"/>
  <c r="D94" i="26" s="1"/>
  <c r="Y94" i="26" s="1"/>
  <c r="F94" i="23"/>
  <c r="E94" i="23"/>
  <c r="C94" i="25" s="1"/>
  <c r="X94" i="25" s="1"/>
  <c r="CG93" i="23"/>
  <c r="CF93" i="23"/>
  <c r="CB93" i="23"/>
  <c r="BV93" i="23"/>
  <c r="BU93" i="23"/>
  <c r="BW93" i="23" s="1"/>
  <c r="T93" i="26" s="1"/>
  <c r="BT93" i="23"/>
  <c r="BR93" i="23"/>
  <c r="BQ93" i="23"/>
  <c r="S93" i="25" s="1"/>
  <c r="BN93" i="23"/>
  <c r="BM93" i="23"/>
  <c r="BJ93" i="23"/>
  <c r="BI93" i="23"/>
  <c r="Q93" i="25" s="1"/>
  <c r="Z93" i="25" s="1"/>
  <c r="BF93" i="23"/>
  <c r="BE93" i="23"/>
  <c r="BG93" i="23" s="1"/>
  <c r="P93" i="26" s="1"/>
  <c r="BD93" i="23"/>
  <c r="BB93" i="23"/>
  <c r="BA93" i="23"/>
  <c r="O93" i="25" s="1"/>
  <c r="AY93" i="23"/>
  <c r="N93" i="26" s="1"/>
  <c r="AX93" i="23"/>
  <c r="AW93" i="23"/>
  <c r="AT93" i="23"/>
  <c r="AS93" i="23"/>
  <c r="M93" i="25" s="1"/>
  <c r="AP93" i="23"/>
  <c r="AO93" i="23"/>
  <c r="AQ93" i="23" s="1"/>
  <c r="L93" i="26" s="1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S93" i="23" s="1"/>
  <c r="F93" i="26" s="1"/>
  <c r="O93" i="23"/>
  <c r="E93" i="26" s="1"/>
  <c r="N93" i="23"/>
  <c r="M93" i="23"/>
  <c r="E93" i="25" s="1"/>
  <c r="J93" i="23"/>
  <c r="I93" i="23"/>
  <c r="K93" i="23" s="1"/>
  <c r="D93" i="26" s="1"/>
  <c r="Y93" i="26" s="1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C92" i="23"/>
  <c r="O92" i="26" s="1"/>
  <c r="BB92" i="23"/>
  <c r="BA92" i="23"/>
  <c r="AZ92" i="23"/>
  <c r="AY92" i="23"/>
  <c r="N92" i="26" s="1"/>
  <c r="AX92" i="23"/>
  <c r="AW92" i="23"/>
  <c r="N92" i="25" s="1"/>
  <c r="AT92" i="23"/>
  <c r="AS92" i="23"/>
  <c r="AU92" i="23" s="1"/>
  <c r="M92" i="26" s="1"/>
  <c r="AR92" i="23"/>
  <c r="AP92" i="23"/>
  <c r="AO92" i="23"/>
  <c r="L92" i="25" s="1"/>
  <c r="AL92" i="23"/>
  <c r="AK92" i="23"/>
  <c r="AH92" i="23"/>
  <c r="AG92" i="23"/>
  <c r="J92" i="25" s="1"/>
  <c r="AD92" i="23"/>
  <c r="AC92" i="23"/>
  <c r="AE92" i="23" s="1"/>
  <c r="I92" i="26" s="1"/>
  <c r="AB92" i="23"/>
  <c r="Z92" i="23"/>
  <c r="Y92" i="23"/>
  <c r="H92" i="25" s="1"/>
  <c r="W92" i="23"/>
  <c r="G92" i="26" s="1"/>
  <c r="V92" i="23"/>
  <c r="U92" i="23"/>
  <c r="R92" i="23"/>
  <c r="Q92" i="23"/>
  <c r="F92" i="25" s="1"/>
  <c r="N92" i="23"/>
  <c r="M92" i="23"/>
  <c r="O92" i="23" s="1"/>
  <c r="E92" i="26" s="1"/>
  <c r="L92" i="23"/>
  <c r="J92" i="23"/>
  <c r="I92" i="23"/>
  <c r="D92" i="25" s="1"/>
  <c r="Y92" i="25" s="1"/>
  <c r="F92" i="23"/>
  <c r="E92" i="23"/>
  <c r="CG91" i="23"/>
  <c r="CF91" i="23"/>
  <c r="CB91" i="23"/>
  <c r="BX91" i="23"/>
  <c r="BV91" i="23"/>
  <c r="BU91" i="23"/>
  <c r="T91" i="25" s="1"/>
  <c r="BR91" i="23"/>
  <c r="BQ91" i="23"/>
  <c r="BN91" i="23"/>
  <c r="BM91" i="23"/>
  <c r="BJ91" i="23"/>
  <c r="BI91" i="23"/>
  <c r="BH91" i="23"/>
  <c r="BF91" i="23"/>
  <c r="BE91" i="23"/>
  <c r="P91" i="25" s="1"/>
  <c r="BB91" i="23"/>
  <c r="BA91" i="23"/>
  <c r="BC91" i="23" s="1"/>
  <c r="O91" i="26" s="1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E91" i="23"/>
  <c r="I91" i="26" s="1"/>
  <c r="AD91" i="23"/>
  <c r="AC91" i="23"/>
  <c r="Z91" i="23"/>
  <c r="Y91" i="23"/>
  <c r="H91" i="25" s="1"/>
  <c r="W91" i="23"/>
  <c r="G91" i="26" s="1"/>
  <c r="V91" i="23"/>
  <c r="U91" i="23"/>
  <c r="S91" i="23"/>
  <c r="F91" i="26" s="1"/>
  <c r="R91" i="23"/>
  <c r="Q91" i="23"/>
  <c r="F91" i="25" s="1"/>
  <c r="N91" i="23"/>
  <c r="M91" i="23"/>
  <c r="O91" i="23" s="1"/>
  <c r="E91" i="26" s="1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G90" i="23"/>
  <c r="P90" i="26" s="1"/>
  <c r="BF90" i="23"/>
  <c r="BE90" i="23"/>
  <c r="BB90" i="23"/>
  <c r="BA90" i="23"/>
  <c r="O90" i="25" s="1"/>
  <c r="AX90" i="23"/>
  <c r="AW90" i="23"/>
  <c r="AY90" i="23" s="1"/>
  <c r="N90" i="26" s="1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S90" i="23" s="1"/>
  <c r="F90" i="26" s="1"/>
  <c r="O90" i="23"/>
  <c r="E90" i="26" s="1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G89" i="23" s="1"/>
  <c r="P89" i="26" s="1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AA89" i="23" s="1"/>
  <c r="H89" i="26" s="1"/>
  <c r="W89" i="23"/>
  <c r="G89" i="26" s="1"/>
  <c r="V89" i="23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G88" i="23"/>
  <c r="CF88" i="23"/>
  <c r="CB88" i="23"/>
  <c r="BX88" i="23"/>
  <c r="BW88" i="23"/>
  <c r="T88" i="26" s="1"/>
  <c r="BV88" i="23"/>
  <c r="BU88" i="23"/>
  <c r="T88" i="25" s="1"/>
  <c r="BS88" i="23"/>
  <c r="S88" i="26" s="1"/>
  <c r="BR88" i="23"/>
  <c r="BQ88" i="23"/>
  <c r="BO88" i="23"/>
  <c r="R88" i="26" s="1"/>
  <c r="BN88" i="23"/>
  <c r="BM88" i="23"/>
  <c r="R88" i="25" s="1"/>
  <c r="BJ88" i="23"/>
  <c r="BI88" i="23"/>
  <c r="BK88" i="23" s="1"/>
  <c r="Q88" i="26" s="1"/>
  <c r="Z88" i="26" s="1"/>
  <c r="BF88" i="23"/>
  <c r="BE88" i="23"/>
  <c r="BB88" i="23"/>
  <c r="BA88" i="23"/>
  <c r="AX88" i="23"/>
  <c r="AW88" i="23"/>
  <c r="N88" i="25" s="1"/>
  <c r="AU88" i="23"/>
  <c r="M88" i="26" s="1"/>
  <c r="AT88" i="23"/>
  <c r="AS88" i="23"/>
  <c r="AR88" i="23"/>
  <c r="AP88" i="23"/>
  <c r="AO88" i="23"/>
  <c r="L88" i="25" s="1"/>
  <c r="AL88" i="23"/>
  <c r="AK88" i="23"/>
  <c r="AM88" i="23" s="1"/>
  <c r="K88" i="26" s="1"/>
  <c r="AH88" i="23"/>
  <c r="AG88" i="23"/>
  <c r="AE88" i="23"/>
  <c r="I88" i="26" s="1"/>
  <c r="AD88" i="23"/>
  <c r="AC88" i="23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G88" i="23"/>
  <c r="F88" i="23"/>
  <c r="E88" i="23"/>
  <c r="CG87" i="23"/>
  <c r="CF87" i="23"/>
  <c r="CB87" i="23"/>
  <c r="BW87" i="23"/>
  <c r="T87" i="26" s="1"/>
  <c r="BV87" i="23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K87" i="23" s="1"/>
  <c r="Q87" i="26" s="1"/>
  <c r="Z87" i="26" s="1"/>
  <c r="BH87" i="23"/>
  <c r="BG87" i="23"/>
  <c r="P87" i="26" s="1"/>
  <c r="BF87" i="23"/>
  <c r="BE87" i="23"/>
  <c r="P87" i="25" s="1"/>
  <c r="BB87" i="23"/>
  <c r="BA87" i="23"/>
  <c r="AX87" i="23"/>
  <c r="AW87" i="23"/>
  <c r="N87" i="25" s="1"/>
  <c r="AU87" i="23"/>
  <c r="M87" i="26" s="1"/>
  <c r="AT87" i="23"/>
  <c r="AS87" i="23"/>
  <c r="AR87" i="23"/>
  <c r="AP87" i="23"/>
  <c r="AO87" i="23"/>
  <c r="L87" i="25" s="1"/>
  <c r="AL87" i="23"/>
  <c r="AK87" i="23"/>
  <c r="AM87" i="23" s="1"/>
  <c r="K87" i="26" s="1"/>
  <c r="AI87" i="23"/>
  <c r="J87" i="26" s="1"/>
  <c r="AH87" i="23"/>
  <c r="AG87" i="23"/>
  <c r="J87" i="25" s="1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G87" i="23"/>
  <c r="F87" i="23"/>
  <c r="E87" i="23"/>
  <c r="CG86" i="23"/>
  <c r="CF86" i="23"/>
  <c r="CB86" i="23"/>
  <c r="BV86" i="23"/>
  <c r="BU86" i="23"/>
  <c r="BW86" i="23" s="1"/>
  <c r="T86" i="26" s="1"/>
  <c r="BR86" i="23"/>
  <c r="BQ86" i="23"/>
  <c r="S86" i="25" s="1"/>
  <c r="BO86" i="23"/>
  <c r="R86" i="26" s="1"/>
  <c r="BN86" i="23"/>
  <c r="BM86" i="23"/>
  <c r="BL86" i="23"/>
  <c r="BJ86" i="23"/>
  <c r="BI86" i="23"/>
  <c r="Q86" i="25" s="1"/>
  <c r="Z86" i="25" s="1"/>
  <c r="BF86" i="23"/>
  <c r="BE86" i="23"/>
  <c r="BB86" i="23"/>
  <c r="BA86" i="23"/>
  <c r="AX86" i="23"/>
  <c r="AW86" i="23"/>
  <c r="AV86" i="23"/>
  <c r="AT86" i="23"/>
  <c r="AS86" i="23"/>
  <c r="M86" i="25" s="1"/>
  <c r="AQ86" i="23"/>
  <c r="L86" i="26" s="1"/>
  <c r="AP86" i="23"/>
  <c r="AO86" i="23"/>
  <c r="AM86" i="23"/>
  <c r="K86" i="26" s="1"/>
  <c r="AL86" i="23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S86" i="23"/>
  <c r="F86" i="26" s="1"/>
  <c r="R86" i="23"/>
  <c r="Q86" i="23"/>
  <c r="P86" i="23"/>
  <c r="N86" i="23"/>
  <c r="M86" i="23"/>
  <c r="E86" i="25" s="1"/>
  <c r="J86" i="23"/>
  <c r="I86" i="23"/>
  <c r="K86" i="23" s="1"/>
  <c r="D86" i="26" s="1"/>
  <c r="Y86" i="26" s="1"/>
  <c r="F86" i="23"/>
  <c r="E86" i="23"/>
  <c r="CG85" i="23"/>
  <c r="CF85" i="23"/>
  <c r="CB85" i="23"/>
  <c r="BW85" i="23"/>
  <c r="T85" i="26" s="1"/>
  <c r="BV85" i="23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C85" i="23"/>
  <c r="O85" i="26" s="1"/>
  <c r="BB85" i="23"/>
  <c r="BA85" i="23"/>
  <c r="O85" i="25" s="1"/>
  <c r="AY85" i="23"/>
  <c r="N85" i="26" s="1"/>
  <c r="AX85" i="23"/>
  <c r="AW85" i="23"/>
  <c r="AU85" i="23"/>
  <c r="M85" i="26" s="1"/>
  <c r="AT85" i="23"/>
  <c r="AS85" i="23"/>
  <c r="M85" i="25" s="1"/>
  <c r="AP85" i="23"/>
  <c r="AO85" i="23"/>
  <c r="AQ85" i="23" s="1"/>
  <c r="L85" i="26" s="1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S85" i="23" s="1"/>
  <c r="F85" i="26" s="1"/>
  <c r="N85" i="23"/>
  <c r="M85" i="23"/>
  <c r="J85" i="23"/>
  <c r="I85" i="23"/>
  <c r="K85" i="23" s="1"/>
  <c r="D85" i="26" s="1"/>
  <c r="Y85" i="26" s="1"/>
  <c r="H85" i="23"/>
  <c r="F85" i="23"/>
  <c r="E85" i="23"/>
  <c r="C85" i="25" s="1"/>
  <c r="X85" i="25" s="1"/>
  <c r="CG84" i="23"/>
  <c r="CF84" i="23"/>
  <c r="CB84" i="23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K84" i="23"/>
  <c r="D84" i="26" s="1"/>
  <c r="Y84" i="26" s="1"/>
  <c r="J84" i="23"/>
  <c r="I84" i="23"/>
  <c r="D84" i="25" s="1"/>
  <c r="Y84" i="25" s="1"/>
  <c r="F84" i="23"/>
  <c r="E84" i="23"/>
  <c r="CG83" i="23"/>
  <c r="CF83" i="23"/>
  <c r="CB83" i="23"/>
  <c r="BX83" i="23"/>
  <c r="BV83" i="23"/>
  <c r="BU83" i="23"/>
  <c r="T83" i="25" s="1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U83" i="23"/>
  <c r="M83" i="26" s="1"/>
  <c r="AT83" i="23"/>
  <c r="AS83" i="23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W83" i="23"/>
  <c r="G83" i="26" s="1"/>
  <c r="V83" i="23"/>
  <c r="U83" i="23"/>
  <c r="S83" i="23"/>
  <c r="F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K82" i="23"/>
  <c r="Q82" i="26" s="1"/>
  <c r="Z82" i="26" s="1"/>
  <c r="BJ82" i="23"/>
  <c r="BI82" i="23"/>
  <c r="Q82" i="25" s="1"/>
  <c r="Z82" i="25" s="1"/>
  <c r="BG82" i="23"/>
  <c r="P82" i="26" s="1"/>
  <c r="BF82" i="23"/>
  <c r="BE82" i="23"/>
  <c r="BC82" i="23"/>
  <c r="O82" i="26" s="1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F82" i="23"/>
  <c r="AD82" i="23"/>
  <c r="AC82" i="23"/>
  <c r="I82" i="25" s="1"/>
  <c r="AA82" i="23"/>
  <c r="H82" i="26" s="1"/>
  <c r="Z82" i="23"/>
  <c r="Y82" i="23"/>
  <c r="V82" i="23"/>
  <c r="U82" i="23"/>
  <c r="G82" i="25" s="1"/>
  <c r="S82" i="23"/>
  <c r="F82" i="26" s="1"/>
  <c r="R82" i="23"/>
  <c r="Q82" i="23"/>
  <c r="P82" i="23"/>
  <c r="N82" i="23"/>
  <c r="M82" i="23"/>
  <c r="E82" i="25" s="1"/>
  <c r="J82" i="23"/>
  <c r="I82" i="23"/>
  <c r="F82" i="23"/>
  <c r="E82" i="23"/>
  <c r="CG81" i="23"/>
  <c r="CF81" i="23"/>
  <c r="CB81" i="23"/>
  <c r="BV81" i="23"/>
  <c r="BU81" i="23"/>
  <c r="BR81" i="23"/>
  <c r="BQ81" i="23"/>
  <c r="BO81" i="23"/>
  <c r="R81" i="26" s="1"/>
  <c r="BN81" i="23"/>
  <c r="BM81" i="23"/>
  <c r="BL81" i="23"/>
  <c r="BK81" i="23"/>
  <c r="Q81" i="26" s="1"/>
  <c r="Z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N81" i="23"/>
  <c r="AL81" i="23"/>
  <c r="AK81" i="23"/>
  <c r="K81" i="25" s="1"/>
  <c r="AI81" i="23"/>
  <c r="J81" i="26" s="1"/>
  <c r="AH81" i="23"/>
  <c r="AG81" i="23"/>
  <c r="AD81" i="23"/>
  <c r="AC81" i="23"/>
  <c r="I81" i="25" s="1"/>
  <c r="Z81" i="23"/>
  <c r="Y81" i="23"/>
  <c r="AA81" i="23" s="1"/>
  <c r="H81" i="26" s="1"/>
  <c r="X81" i="23"/>
  <c r="V81" i="23"/>
  <c r="U81" i="23"/>
  <c r="G81" i="25" s="1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X80" i="23"/>
  <c r="BV80" i="23"/>
  <c r="BU80" i="23"/>
  <c r="T80" i="25" s="1"/>
  <c r="BS80" i="23"/>
  <c r="S80" i="26" s="1"/>
  <c r="BR80" i="23"/>
  <c r="BQ80" i="23"/>
  <c r="BO80" i="23"/>
  <c r="R80" i="26" s="1"/>
  <c r="BN80" i="23"/>
  <c r="BM80" i="23"/>
  <c r="R80" i="25" s="1"/>
  <c r="BJ80" i="23"/>
  <c r="BI80" i="23"/>
  <c r="BK80" i="23" s="1"/>
  <c r="Q80" i="26" s="1"/>
  <c r="Z80" i="26" s="1"/>
  <c r="BH80" i="23"/>
  <c r="BF80" i="23"/>
  <c r="BE80" i="23"/>
  <c r="P80" i="25" s="1"/>
  <c r="BB80" i="23"/>
  <c r="BA80" i="23"/>
  <c r="AX80" i="23"/>
  <c r="AW80" i="23"/>
  <c r="AT80" i="23"/>
  <c r="AS80" i="23"/>
  <c r="AQ80" i="23"/>
  <c r="L80" i="26" s="1"/>
  <c r="AP80" i="23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G80" i="23"/>
  <c r="F80" i="23"/>
  <c r="E80" i="23"/>
  <c r="CG79" i="23"/>
  <c r="CF79" i="23"/>
  <c r="CB79" i="23"/>
  <c r="BX79" i="23"/>
  <c r="BV79" i="23"/>
  <c r="BU79" i="23"/>
  <c r="T79" i="25" s="1"/>
  <c r="BR79" i="23"/>
  <c r="BQ79" i="23"/>
  <c r="BS79" i="23" s="1"/>
  <c r="S79" i="26" s="1"/>
  <c r="BO79" i="23"/>
  <c r="R79" i="26" s="1"/>
  <c r="BN79" i="23"/>
  <c r="BM79" i="23"/>
  <c r="R79" i="25" s="1"/>
  <c r="BK79" i="23"/>
  <c r="Q79" i="26" s="1"/>
  <c r="Z79" i="26" s="1"/>
  <c r="BJ79" i="23"/>
  <c r="BI79" i="23"/>
  <c r="BF79" i="23"/>
  <c r="BE79" i="23"/>
  <c r="P79" i="25" s="1"/>
  <c r="BB79" i="23"/>
  <c r="BA79" i="23"/>
  <c r="AX79" i="23"/>
  <c r="AW79" i="23"/>
  <c r="AT79" i="23"/>
  <c r="AS79" i="23"/>
  <c r="AR79" i="23"/>
  <c r="AQ79" i="23"/>
  <c r="L79" i="26" s="1"/>
  <c r="AP79" i="23"/>
  <c r="AO79" i="23"/>
  <c r="L79" i="25" s="1"/>
  <c r="AM79" i="23"/>
  <c r="K79" i="26" s="1"/>
  <c r="AL79" i="23"/>
  <c r="AK79" i="23"/>
  <c r="AJ79" i="23"/>
  <c r="AI79" i="23"/>
  <c r="J79" i="26" s="1"/>
  <c r="AH79" i="23"/>
  <c r="AG79" i="23"/>
  <c r="J79" i="25" s="1"/>
  <c r="AD79" i="23"/>
  <c r="AC79" i="23"/>
  <c r="AE79" i="23" s="1"/>
  <c r="I79" i="26" s="1"/>
  <c r="Z79" i="23"/>
  <c r="Y79" i="23"/>
  <c r="H79" i="25" s="1"/>
  <c r="V79" i="23"/>
  <c r="U79" i="23"/>
  <c r="R79" i="23"/>
  <c r="Q79" i="23"/>
  <c r="F79" i="25" s="1"/>
  <c r="N79" i="23"/>
  <c r="M79" i="23"/>
  <c r="O79" i="23" s="1"/>
  <c r="E79" i="26" s="1"/>
  <c r="L79" i="23"/>
  <c r="J79" i="23"/>
  <c r="I79" i="23"/>
  <c r="D79" i="25" s="1"/>
  <c r="Y79" i="25" s="1"/>
  <c r="G79" i="23"/>
  <c r="F79" i="23"/>
  <c r="E79" i="23"/>
  <c r="CG78" i="23"/>
  <c r="CF78" i="23"/>
  <c r="CB78" i="23"/>
  <c r="BW78" i="23"/>
  <c r="T78" i="26" s="1"/>
  <c r="BV78" i="23"/>
  <c r="BU78" i="23"/>
  <c r="BT78" i="23"/>
  <c r="BS78" i="23"/>
  <c r="S78" i="26" s="1"/>
  <c r="BR78" i="23"/>
  <c r="BQ78" i="23"/>
  <c r="S78" i="25" s="1"/>
  <c r="BN78" i="23"/>
  <c r="BM78" i="23"/>
  <c r="BO78" i="23" s="1"/>
  <c r="R78" i="26" s="1"/>
  <c r="AB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Q78" i="23"/>
  <c r="L78" i="26" s="1"/>
  <c r="AP78" i="23"/>
  <c r="AO78" i="23"/>
  <c r="AL78" i="23"/>
  <c r="AK78" i="23"/>
  <c r="K78" i="25" s="1"/>
  <c r="AH78" i="23"/>
  <c r="AG78" i="23"/>
  <c r="AI78" i="23" s="1"/>
  <c r="J78" i="26" s="1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K78" i="23" s="1"/>
  <c r="D78" i="26" s="1"/>
  <c r="Y78" i="26" s="1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D77" i="23"/>
  <c r="BB77" i="23"/>
  <c r="BA77" i="23"/>
  <c r="O77" i="25" s="1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N77" i="23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G76" i="23"/>
  <c r="CF76" i="23"/>
  <c r="CB76" i="23"/>
  <c r="BV76" i="23"/>
  <c r="BU76" i="23"/>
  <c r="T76" i="25" s="1"/>
  <c r="BR76" i="23"/>
  <c r="BQ76" i="23"/>
  <c r="BN76" i="23"/>
  <c r="BM76" i="23"/>
  <c r="BJ76" i="23"/>
  <c r="BI76" i="23"/>
  <c r="BG76" i="23"/>
  <c r="P76" i="26" s="1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S76" i="23"/>
  <c r="F76" i="26" s="1"/>
  <c r="R76" i="23"/>
  <c r="Q76" i="23"/>
  <c r="F76" i="25" s="1"/>
  <c r="O76" i="23"/>
  <c r="E76" i="26" s="1"/>
  <c r="N76" i="23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H75" i="23"/>
  <c r="BG75" i="23"/>
  <c r="P75" i="26" s="1"/>
  <c r="BF75" i="23"/>
  <c r="BE75" i="23"/>
  <c r="P75" i="25" s="1"/>
  <c r="BC75" i="23"/>
  <c r="O75" i="26" s="1"/>
  <c r="BB75" i="23"/>
  <c r="BA75" i="23"/>
  <c r="AY75" i="23"/>
  <c r="N75" i="26" s="1"/>
  <c r="AX75" i="23"/>
  <c r="AW75" i="23"/>
  <c r="N75" i="25" s="1"/>
  <c r="AT75" i="23"/>
  <c r="AS75" i="23"/>
  <c r="AU75" i="23" s="1"/>
  <c r="M75" i="26" s="1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W75" i="23" s="1"/>
  <c r="G75" i="26" s="1"/>
  <c r="R75" i="23"/>
  <c r="Q75" i="23"/>
  <c r="O75" i="23"/>
  <c r="E75" i="26" s="1"/>
  <c r="N75" i="23"/>
  <c r="M75" i="23"/>
  <c r="L75" i="23"/>
  <c r="J75" i="23"/>
  <c r="I75" i="23"/>
  <c r="D75" i="25" s="1"/>
  <c r="Y75" i="25" s="1"/>
  <c r="F75" i="23"/>
  <c r="E75" i="23"/>
  <c r="BY75" i="23" s="1"/>
  <c r="CG74" i="23"/>
  <c r="CF74" i="23"/>
  <c r="CB74" i="23"/>
  <c r="BV74" i="23"/>
  <c r="BU74" i="23"/>
  <c r="BR74" i="23"/>
  <c r="BQ74" i="23"/>
  <c r="S74" i="25" s="1"/>
  <c r="BO74" i="23"/>
  <c r="R74" i="26" s="1"/>
  <c r="BN74" i="23"/>
  <c r="BM74" i="23"/>
  <c r="BJ74" i="23"/>
  <c r="BI74" i="23"/>
  <c r="Q74" i="25" s="1"/>
  <c r="Z74" i="25" s="1"/>
  <c r="BF74" i="23"/>
  <c r="BE74" i="23"/>
  <c r="BG74" i="23" s="1"/>
  <c r="P74" i="26" s="1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F74" i="23"/>
  <c r="AE74" i="23"/>
  <c r="I74" i="26" s="1"/>
  <c r="AD74" i="23"/>
  <c r="AC74" i="23"/>
  <c r="I74" i="25" s="1"/>
  <c r="AA74" i="23"/>
  <c r="H74" i="26" s="1"/>
  <c r="Z74" i="23"/>
  <c r="Y74" i="23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G73" i="23"/>
  <c r="CF73" i="23"/>
  <c r="CB73" i="23"/>
  <c r="BW73" i="23"/>
  <c r="T73" i="26" s="1"/>
  <c r="BV73" i="23"/>
  <c r="BU73" i="23"/>
  <c r="BR73" i="23"/>
  <c r="BQ73" i="23"/>
  <c r="S73" i="25" s="1"/>
  <c r="BN73" i="23"/>
  <c r="BM73" i="23"/>
  <c r="BO73" i="23" s="1"/>
  <c r="R73" i="26" s="1"/>
  <c r="BK73" i="23"/>
  <c r="Q73" i="26" s="1"/>
  <c r="Z73" i="26" s="1"/>
  <c r="BJ73" i="23"/>
  <c r="BI73" i="23"/>
  <c r="Q73" i="25" s="1"/>
  <c r="Z73" i="25" s="1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N73" i="23"/>
  <c r="AM73" i="23"/>
  <c r="K73" i="26" s="1"/>
  <c r="AL73" i="23"/>
  <c r="AK73" i="23"/>
  <c r="K73" i="25" s="1"/>
  <c r="AI73" i="23"/>
  <c r="J73" i="26" s="1"/>
  <c r="AH73" i="23"/>
  <c r="AG73" i="23"/>
  <c r="AE73" i="23"/>
  <c r="I73" i="26" s="1"/>
  <c r="AD73" i="23"/>
  <c r="AC73" i="23"/>
  <c r="I73" i="25" s="1"/>
  <c r="Z73" i="23"/>
  <c r="Y73" i="23"/>
  <c r="AA73" i="23" s="1"/>
  <c r="H73" i="26" s="1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G72" i="23"/>
  <c r="CF72" i="23"/>
  <c r="CB72" i="23"/>
  <c r="BV72" i="23"/>
  <c r="BU72" i="23"/>
  <c r="T72" i="25" s="1"/>
  <c r="BR72" i="23"/>
  <c r="BQ72" i="23"/>
  <c r="BS72" i="23" s="1"/>
  <c r="S72" i="26" s="1"/>
  <c r="BN72" i="23"/>
  <c r="BM72" i="23"/>
  <c r="BJ72" i="23"/>
  <c r="BI72" i="23"/>
  <c r="BK72" i="23" s="1"/>
  <c r="Q72" i="26" s="1"/>
  <c r="Z72" i="26" s="1"/>
  <c r="BH72" i="23"/>
  <c r="BG72" i="23"/>
  <c r="P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M72" i="23"/>
  <c r="K72" i="26" s="1"/>
  <c r="AL72" i="23"/>
  <c r="AK72" i="23"/>
  <c r="AI72" i="23"/>
  <c r="J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L72" i="23"/>
  <c r="K72" i="23"/>
  <c r="D72" i="26" s="1"/>
  <c r="Y72" i="26" s="1"/>
  <c r="J72" i="23"/>
  <c r="I72" i="23"/>
  <c r="D72" i="25" s="1"/>
  <c r="Y72" i="25" s="1"/>
  <c r="F72" i="23"/>
  <c r="E72" i="23"/>
  <c r="G72" i="23" s="1"/>
  <c r="CG71" i="23"/>
  <c r="CF71" i="23"/>
  <c r="CB71" i="23"/>
  <c r="BV71" i="23"/>
  <c r="BU71" i="23"/>
  <c r="BS71" i="23"/>
  <c r="S71" i="26" s="1"/>
  <c r="BR71" i="23"/>
  <c r="BQ71" i="23"/>
  <c r="BP71" i="23"/>
  <c r="BO71" i="23"/>
  <c r="R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R71" i="23"/>
  <c r="AP71" i="23"/>
  <c r="AO71" i="23"/>
  <c r="L71" i="25" s="1"/>
  <c r="AM71" i="23"/>
  <c r="K71" i="26" s="1"/>
  <c r="AL71" i="23"/>
  <c r="AK71" i="23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G71" i="23" s="1"/>
  <c r="CG70" i="23"/>
  <c r="CF70" i="23"/>
  <c r="CB70" i="23"/>
  <c r="BW70" i="23"/>
  <c r="T70" i="26" s="1"/>
  <c r="BV70" i="23"/>
  <c r="BU70" i="23"/>
  <c r="BR70" i="23"/>
  <c r="BQ70" i="23"/>
  <c r="S70" i="25" s="1"/>
  <c r="BN70" i="23"/>
  <c r="BM70" i="23"/>
  <c r="BO70" i="23" s="1"/>
  <c r="R70" i="26" s="1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F70" i="23"/>
  <c r="AE70" i="23"/>
  <c r="I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K70" i="23"/>
  <c r="D70" i="26" s="1"/>
  <c r="Y70" i="26" s="1"/>
  <c r="J70" i="23"/>
  <c r="I70" i="23"/>
  <c r="G70" i="23"/>
  <c r="F70" i="23"/>
  <c r="E70" i="23"/>
  <c r="C70" i="25" s="1"/>
  <c r="X70" i="25" s="1"/>
  <c r="CG69" i="23"/>
  <c r="CF69" i="23"/>
  <c r="CB69" i="23"/>
  <c r="BV69" i="23"/>
  <c r="BU69" i="23"/>
  <c r="BW69" i="23" s="1"/>
  <c r="T69" i="26" s="1"/>
  <c r="BT69" i="23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Q69" i="23" s="1"/>
  <c r="L69" i="26" s="1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O69" i="23"/>
  <c r="E69" i="26" s="1"/>
  <c r="N69" i="23"/>
  <c r="M69" i="23"/>
  <c r="E69" i="25" s="1"/>
  <c r="J69" i="23"/>
  <c r="I69" i="23"/>
  <c r="K69" i="23" s="1"/>
  <c r="D69" i="26" s="1"/>
  <c r="Y69" i="26" s="1"/>
  <c r="F69" i="23"/>
  <c r="E69" i="23"/>
  <c r="C69" i="25" s="1"/>
  <c r="X69" i="25" s="1"/>
  <c r="CG68" i="23"/>
  <c r="CF68" i="23"/>
  <c r="CB68" i="23"/>
  <c r="BX68" i="23"/>
  <c r="BW68" i="23"/>
  <c r="T68" i="26" s="1"/>
  <c r="BV68" i="23"/>
  <c r="BU68" i="23"/>
  <c r="T68" i="25" s="1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Y68" i="23"/>
  <c r="N68" i="26" s="1"/>
  <c r="AX68" i="23"/>
  <c r="AW68" i="23"/>
  <c r="N68" i="25" s="1"/>
  <c r="AU68" i="23"/>
  <c r="M68" i="26" s="1"/>
  <c r="AT68" i="23"/>
  <c r="AS68" i="23"/>
  <c r="AP68" i="23"/>
  <c r="AO68" i="23"/>
  <c r="L68" i="25" s="1"/>
  <c r="AL68" i="23"/>
  <c r="AK68" i="23"/>
  <c r="AH68" i="23"/>
  <c r="AG68" i="23"/>
  <c r="AD68" i="23"/>
  <c r="AC68" i="23"/>
  <c r="AB68" i="23"/>
  <c r="AA68" i="23"/>
  <c r="H68" i="26" s="1"/>
  <c r="Z68" i="23"/>
  <c r="Y68" i="23"/>
  <c r="H68" i="25" s="1"/>
  <c r="W68" i="23"/>
  <c r="G68" i="26" s="1"/>
  <c r="V68" i="23"/>
  <c r="U68" i="23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G67" i="23"/>
  <c r="CF67" i="23"/>
  <c r="CB67" i="23"/>
  <c r="BV67" i="23"/>
  <c r="BU67" i="23"/>
  <c r="T67" i="25" s="1"/>
  <c r="BR67" i="23"/>
  <c r="BQ67" i="23"/>
  <c r="BN67" i="23"/>
  <c r="BM67" i="23"/>
  <c r="BJ67" i="23"/>
  <c r="BI67" i="23"/>
  <c r="BK67" i="23" s="1"/>
  <c r="Q67" i="26" s="1"/>
  <c r="Z67" i="26" s="1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U67" i="23" s="1"/>
  <c r="M67" i="26" s="1"/>
  <c r="AR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G66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G66" i="23" s="1"/>
  <c r="P66" i="26" s="1"/>
  <c r="BB66" i="23"/>
  <c r="BA66" i="23"/>
  <c r="O66" i="25" s="1"/>
  <c r="AX66" i="23"/>
  <c r="AW66" i="23"/>
  <c r="AY66" i="23" s="1"/>
  <c r="N66" i="26" s="1"/>
  <c r="AU66" i="23"/>
  <c r="M66" i="26" s="1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AA66" i="23"/>
  <c r="H66" i="26" s="1"/>
  <c r="Z66" i="23"/>
  <c r="Y66" i="23"/>
  <c r="W66" i="23"/>
  <c r="G66" i="26" s="1"/>
  <c r="V66" i="23"/>
  <c r="U66" i="23"/>
  <c r="G66" i="25" s="1"/>
  <c r="R66" i="23"/>
  <c r="Q66" i="23"/>
  <c r="S66" i="23" s="1"/>
  <c r="F66" i="26" s="1"/>
  <c r="N66" i="23"/>
  <c r="M66" i="23"/>
  <c r="J66" i="23"/>
  <c r="I66" i="23"/>
  <c r="F66" i="23"/>
  <c r="E66" i="23"/>
  <c r="CG65" i="23"/>
  <c r="CF65" i="23"/>
  <c r="CB65" i="23"/>
  <c r="BV65" i="23"/>
  <c r="BU65" i="23"/>
  <c r="BS65" i="23"/>
  <c r="S65" i="26" s="1"/>
  <c r="BR65" i="23"/>
  <c r="BQ65" i="23"/>
  <c r="S65" i="25" s="1"/>
  <c r="BN65" i="23"/>
  <c r="BM65" i="23"/>
  <c r="BO65" i="23" s="1"/>
  <c r="R65" i="26" s="1"/>
  <c r="BJ65" i="23"/>
  <c r="BI65" i="23"/>
  <c r="Q65" i="25" s="1"/>
  <c r="Z65" i="25" s="1"/>
  <c r="BF65" i="23"/>
  <c r="BE65" i="23"/>
  <c r="BG65" i="23" s="1"/>
  <c r="P65" i="26" s="1"/>
  <c r="BD65" i="23"/>
  <c r="BC65" i="23"/>
  <c r="O65" i="26" s="1"/>
  <c r="BB65" i="23"/>
  <c r="BA65" i="23"/>
  <c r="O65" i="25" s="1"/>
  <c r="AX65" i="23"/>
  <c r="AW65" i="23"/>
  <c r="AT65" i="23"/>
  <c r="AS65" i="23"/>
  <c r="AQ65" i="23"/>
  <c r="L65" i="26" s="1"/>
  <c r="AP65" i="23"/>
  <c r="AO65" i="23"/>
  <c r="AL65" i="23"/>
  <c r="AK65" i="23"/>
  <c r="AN65" i="23" s="1"/>
  <c r="AI65" i="23"/>
  <c r="J65" i="26" s="1"/>
  <c r="AH65" i="23"/>
  <c r="AG65" i="23"/>
  <c r="AE65" i="23"/>
  <c r="I65" i="26" s="1"/>
  <c r="AD65" i="23"/>
  <c r="AC65" i="23"/>
  <c r="I65" i="25" s="1"/>
  <c r="Z65" i="23"/>
  <c r="Y65" i="23"/>
  <c r="AA65" i="23" s="1"/>
  <c r="H65" i="26" s="1"/>
  <c r="V65" i="23"/>
  <c r="U65" i="23"/>
  <c r="R65" i="23"/>
  <c r="Q65" i="23"/>
  <c r="N65" i="23"/>
  <c r="M65" i="23"/>
  <c r="J65" i="23"/>
  <c r="I65" i="23"/>
  <c r="G65" i="23"/>
  <c r="F65" i="23"/>
  <c r="E65" i="23"/>
  <c r="C65" i="25" s="1"/>
  <c r="X65" i="25" s="1"/>
  <c r="CG64" i="23"/>
  <c r="CF64" i="23"/>
  <c r="CB64" i="23"/>
  <c r="BV64" i="23"/>
  <c r="BU64" i="23"/>
  <c r="BX64" i="23" s="1"/>
  <c r="BS64" i="23"/>
  <c r="S64" i="26" s="1"/>
  <c r="BR64" i="23"/>
  <c r="BQ64" i="23"/>
  <c r="BO64" i="23"/>
  <c r="R64" i="26" s="1"/>
  <c r="BN64" i="23"/>
  <c r="BM64" i="23"/>
  <c r="R64" i="25" s="1"/>
  <c r="BJ64" i="23"/>
  <c r="BI64" i="23"/>
  <c r="BK64" i="23" s="1"/>
  <c r="Q64" i="26" s="1"/>
  <c r="Z64" i="26" s="1"/>
  <c r="BF64" i="23"/>
  <c r="BE64" i="23"/>
  <c r="P64" i="25" s="1"/>
  <c r="BB64" i="23"/>
  <c r="BA64" i="23"/>
  <c r="AX64" i="23"/>
  <c r="AW64" i="23"/>
  <c r="AT64" i="23"/>
  <c r="AS64" i="23"/>
  <c r="AQ64" i="23"/>
  <c r="L64" i="26" s="1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AB64" i="23"/>
  <c r="AA64" i="23"/>
  <c r="H64" i="26" s="1"/>
  <c r="Z64" i="23"/>
  <c r="Y64" i="23"/>
  <c r="H64" i="25" s="1"/>
  <c r="V64" i="23"/>
  <c r="U64" i="23"/>
  <c r="R64" i="23"/>
  <c r="Q64" i="23"/>
  <c r="O64" i="23"/>
  <c r="E64" i="26" s="1"/>
  <c r="N64" i="23"/>
  <c r="M64" i="23"/>
  <c r="J64" i="23"/>
  <c r="I64" i="23"/>
  <c r="L64" i="23" s="1"/>
  <c r="F64" i="23"/>
  <c r="E64" i="23"/>
  <c r="G64" i="23" s="1"/>
  <c r="CG63" i="23"/>
  <c r="CF63" i="23"/>
  <c r="CB63" i="23"/>
  <c r="BX63" i="23"/>
  <c r="BV63" i="23"/>
  <c r="BU63" i="23"/>
  <c r="BR63" i="23"/>
  <c r="BQ63" i="23"/>
  <c r="BS63" i="23" s="1"/>
  <c r="S63" i="26" s="1"/>
  <c r="BN63" i="23"/>
  <c r="BM63" i="23"/>
  <c r="R63" i="25" s="1"/>
  <c r="BK63" i="23"/>
  <c r="Q63" i="26" s="1"/>
  <c r="Z63" i="26" s="1"/>
  <c r="BJ63" i="23"/>
  <c r="BI63" i="23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M63" i="23"/>
  <c r="K63" i="26" s="1"/>
  <c r="AL63" i="23"/>
  <c r="AK63" i="23"/>
  <c r="AJ63" i="23"/>
  <c r="AI63" i="23"/>
  <c r="J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G63" i="23"/>
  <c r="F63" i="23"/>
  <c r="E63" i="23"/>
  <c r="CG62" i="23"/>
  <c r="CF62" i="23"/>
  <c r="CB62" i="23"/>
  <c r="BV62" i="23"/>
  <c r="BU62" i="23"/>
  <c r="BW62" i="23" s="1"/>
  <c r="T62" i="26" s="1"/>
  <c r="BR62" i="23"/>
  <c r="BQ62" i="23"/>
  <c r="BN62" i="23"/>
  <c r="BM62" i="23"/>
  <c r="BO62" i="23" s="1"/>
  <c r="R62" i="26" s="1"/>
  <c r="BK62" i="23"/>
  <c r="Q62" i="26" s="1"/>
  <c r="Z62" i="26" s="1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Q62" i="23"/>
  <c r="L62" i="26" s="1"/>
  <c r="AP62" i="23"/>
  <c r="AO62" i="23"/>
  <c r="AL62" i="23"/>
  <c r="AK62" i="23"/>
  <c r="K62" i="25" s="1"/>
  <c r="AH62" i="23"/>
  <c r="AG62" i="23"/>
  <c r="AI62" i="23" s="1"/>
  <c r="J62" i="26" s="1"/>
  <c r="AF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K62" i="23" s="1"/>
  <c r="D62" i="26" s="1"/>
  <c r="Y62" i="26" s="1"/>
  <c r="F62" i="23"/>
  <c r="E62" i="23"/>
  <c r="C62" i="25" s="1"/>
  <c r="X62" i="25" s="1"/>
  <c r="CG61" i="23"/>
  <c r="CF61" i="23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Y61" i="23"/>
  <c r="N61" i="26" s="1"/>
  <c r="AX61" i="23"/>
  <c r="AW61" i="23"/>
  <c r="AT61" i="23"/>
  <c r="AS61" i="23"/>
  <c r="M61" i="25" s="1"/>
  <c r="AP61" i="23"/>
  <c r="AO61" i="23"/>
  <c r="AQ61" i="23" s="1"/>
  <c r="L61" i="26" s="1"/>
  <c r="AN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G61" i="23"/>
  <c r="F61" i="23"/>
  <c r="E61" i="23"/>
  <c r="C61" i="25" s="1"/>
  <c r="X61" i="25" s="1"/>
  <c r="CG60" i="23"/>
  <c r="CF60" i="23"/>
  <c r="CB60" i="23"/>
  <c r="BV60" i="23"/>
  <c r="BU60" i="23"/>
  <c r="BR60" i="23"/>
  <c r="BQ60" i="23"/>
  <c r="BN60" i="23"/>
  <c r="BM60" i="23"/>
  <c r="BJ60" i="23"/>
  <c r="BI60" i="23"/>
  <c r="BG60" i="23"/>
  <c r="P60" i="26" s="1"/>
  <c r="BF60" i="23"/>
  <c r="BE60" i="23"/>
  <c r="P60" i="25" s="1"/>
  <c r="BB60" i="23"/>
  <c r="BA60" i="23"/>
  <c r="BC60" i="23" s="1"/>
  <c r="O60" i="26" s="1"/>
  <c r="AZ60" i="23"/>
  <c r="AX60" i="23"/>
  <c r="AW60" i="23"/>
  <c r="N60" i="25" s="1"/>
  <c r="AT60" i="23"/>
  <c r="AS60" i="23"/>
  <c r="AU60" i="23" s="1"/>
  <c r="M60" i="26" s="1"/>
  <c r="AR60" i="23"/>
  <c r="AQ60" i="23"/>
  <c r="L60" i="26" s="1"/>
  <c r="AP60" i="23"/>
  <c r="AO60" i="23"/>
  <c r="L60" i="25" s="1"/>
  <c r="AN60" i="23"/>
  <c r="AL60" i="23"/>
  <c r="AK60" i="23"/>
  <c r="K60" i="25" s="1"/>
  <c r="AI60" i="23"/>
  <c r="J60" i="26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P60" i="23"/>
  <c r="N60" i="23"/>
  <c r="M60" i="23"/>
  <c r="E60" i="25" s="1"/>
  <c r="L60" i="23"/>
  <c r="K60" i="23"/>
  <c r="D60" i="26" s="1"/>
  <c r="Y60" i="26" s="1"/>
  <c r="J60" i="23"/>
  <c r="I60" i="23"/>
  <c r="D60" i="25" s="1"/>
  <c r="Y60" i="25" s="1"/>
  <c r="H60" i="23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G59" i="23"/>
  <c r="P59" i="26" s="1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N59" i="23"/>
  <c r="AL59" i="23"/>
  <c r="AK59" i="23"/>
  <c r="AJ59" i="23"/>
  <c r="AI59" i="23"/>
  <c r="J59" i="26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T59" i="23"/>
  <c r="S59" i="23"/>
  <c r="F59" i="26" s="1"/>
  <c r="R59" i="23"/>
  <c r="Q59" i="23"/>
  <c r="F59" i="25" s="1"/>
  <c r="P59" i="23"/>
  <c r="N59" i="23"/>
  <c r="M59" i="23"/>
  <c r="K59" i="23"/>
  <c r="D59" i="26" s="1"/>
  <c r="Y59" i="26" s="1"/>
  <c r="J59" i="23"/>
  <c r="I59" i="23"/>
  <c r="D59" i="25" s="1"/>
  <c r="Y59" i="25" s="1"/>
  <c r="F59" i="23"/>
  <c r="E59" i="23"/>
  <c r="CG58" i="23"/>
  <c r="CF58" i="23"/>
  <c r="CB58" i="23"/>
  <c r="BX58" i="23"/>
  <c r="BV58" i="23"/>
  <c r="BU58" i="23"/>
  <c r="T58" i="25" s="1"/>
  <c r="BT58" i="23"/>
  <c r="BS58" i="23"/>
  <c r="S58" i="26" s="1"/>
  <c r="BR58" i="23"/>
  <c r="BQ58" i="23"/>
  <c r="S58" i="25" s="1"/>
  <c r="BP58" i="23"/>
  <c r="BN58" i="23"/>
  <c r="BM58" i="23"/>
  <c r="R58" i="25" s="1"/>
  <c r="BL58" i="23"/>
  <c r="BK58" i="23"/>
  <c r="Q58" i="26" s="1"/>
  <c r="Z58" i="26" s="1"/>
  <c r="BJ58" i="23"/>
  <c r="BI58" i="23"/>
  <c r="Q58" i="25" s="1"/>
  <c r="Z58" i="25" s="1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N58" i="23"/>
  <c r="AM58" i="23"/>
  <c r="K58" i="26" s="1"/>
  <c r="AL58" i="23"/>
  <c r="AK58" i="23"/>
  <c r="K58" i="25" s="1"/>
  <c r="AJ58" i="23"/>
  <c r="AH58" i="23"/>
  <c r="AG58" i="23"/>
  <c r="J58" i="25" s="1"/>
  <c r="AE58" i="23"/>
  <c r="I58" i="26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L58" i="23"/>
  <c r="J58" i="23"/>
  <c r="I58" i="23"/>
  <c r="D58" i="25" s="1"/>
  <c r="Y58" i="25" s="1"/>
  <c r="H58" i="23"/>
  <c r="G58" i="23"/>
  <c r="C58" i="26" s="1"/>
  <c r="X58" i="26" s="1"/>
  <c r="F58" i="23"/>
  <c r="E58" i="23"/>
  <c r="C58" i="25" s="1"/>
  <c r="X58" i="25" s="1"/>
  <c r="CG57" i="23"/>
  <c r="CF57" i="23"/>
  <c r="CB57" i="23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D57" i="23"/>
  <c r="BC57" i="23"/>
  <c r="O57" i="26" s="1"/>
  <c r="BB57" i="23"/>
  <c r="BA57" i="23"/>
  <c r="O57" i="25" s="1"/>
  <c r="AX57" i="23"/>
  <c r="AW57" i="23"/>
  <c r="AT57" i="23"/>
  <c r="AS57" i="23"/>
  <c r="M57" i="25" s="1"/>
  <c r="AR57" i="23"/>
  <c r="AP57" i="23"/>
  <c r="AO57" i="23"/>
  <c r="AN57" i="23"/>
  <c r="AM57" i="23"/>
  <c r="K57" i="26" s="1"/>
  <c r="AL57" i="23"/>
  <c r="AK57" i="23"/>
  <c r="K57" i="25" s="1"/>
  <c r="AJ57" i="23"/>
  <c r="AH57" i="23"/>
  <c r="AG57" i="23"/>
  <c r="AE57" i="23"/>
  <c r="I57" i="26" s="1"/>
  <c r="AD57" i="23"/>
  <c r="AC57" i="23"/>
  <c r="I57" i="25" s="1"/>
  <c r="Z57" i="23"/>
  <c r="Y57" i="23"/>
  <c r="V57" i="23"/>
  <c r="U57" i="23"/>
  <c r="T57" i="23"/>
  <c r="R57" i="23"/>
  <c r="Q57" i="23"/>
  <c r="P57" i="23"/>
  <c r="O57" i="23"/>
  <c r="E57" i="26" s="1"/>
  <c r="N57" i="23"/>
  <c r="M57" i="23"/>
  <c r="E57" i="25" s="1"/>
  <c r="L57" i="23"/>
  <c r="J57" i="23"/>
  <c r="I57" i="23"/>
  <c r="H57" i="23"/>
  <c r="G57" i="23"/>
  <c r="C57" i="26" s="1"/>
  <c r="X57" i="26" s="1"/>
  <c r="F57" i="23"/>
  <c r="E57" i="23"/>
  <c r="C57" i="25" s="1"/>
  <c r="X57" i="25" s="1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G56" i="23"/>
  <c r="P56" i="26" s="1"/>
  <c r="BF56" i="23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AA56" i="23"/>
  <c r="H56" i="26" s="1"/>
  <c r="Z56" i="23"/>
  <c r="Y56" i="23"/>
  <c r="H56" i="25" s="1"/>
  <c r="V56" i="23"/>
  <c r="U56" i="23"/>
  <c r="G56" i="25" s="1"/>
  <c r="S56" i="23"/>
  <c r="F56" i="26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G55" i="23"/>
  <c r="CF55" i="23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G55" i="23"/>
  <c r="P55" i="26" s="1"/>
  <c r="BF55" i="23"/>
  <c r="BE55" i="23"/>
  <c r="P55" i="25" s="1"/>
  <c r="BB55" i="23"/>
  <c r="BA55" i="23"/>
  <c r="AX55" i="23"/>
  <c r="AW55" i="23"/>
  <c r="AV55" i="23"/>
  <c r="AT55" i="23"/>
  <c r="AS55" i="23"/>
  <c r="AR55" i="23"/>
  <c r="AQ55" i="23"/>
  <c r="L55" i="26" s="1"/>
  <c r="AP55" i="23"/>
  <c r="AO55" i="23"/>
  <c r="L55" i="25" s="1"/>
  <c r="AN55" i="23"/>
  <c r="AL55" i="23"/>
  <c r="AK55" i="23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L55" i="23"/>
  <c r="J55" i="23"/>
  <c r="I55" i="23"/>
  <c r="D55" i="25" s="1"/>
  <c r="Y55" i="25" s="1"/>
  <c r="F55" i="23"/>
  <c r="E55" i="23"/>
  <c r="CG54" i="23"/>
  <c r="CF54" i="23"/>
  <c r="CB54" i="23"/>
  <c r="BV54" i="23"/>
  <c r="BU54" i="23"/>
  <c r="T54" i="25" s="1"/>
  <c r="BR54" i="23"/>
  <c r="BQ54" i="23"/>
  <c r="BS54" i="23" s="1"/>
  <c r="S54" i="26" s="1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E54" i="23"/>
  <c r="I54" i="26" s="1"/>
  <c r="AD54" i="23"/>
  <c r="AC54" i="23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G53" i="23"/>
  <c r="CF53" i="23"/>
  <c r="CB53" i="23"/>
  <c r="BX53" i="23"/>
  <c r="BV53" i="23"/>
  <c r="BU53" i="23"/>
  <c r="BT53" i="23"/>
  <c r="BS53" i="23"/>
  <c r="S53" i="26" s="1"/>
  <c r="BR53" i="23"/>
  <c r="BQ53" i="23"/>
  <c r="S53" i="25" s="1"/>
  <c r="BP53" i="23"/>
  <c r="BN53" i="23"/>
  <c r="BM53" i="23"/>
  <c r="BK53" i="23"/>
  <c r="Q53" i="26" s="1"/>
  <c r="Z53" i="26" s="1"/>
  <c r="BJ53" i="23"/>
  <c r="BI53" i="23"/>
  <c r="Q53" i="25" s="1"/>
  <c r="Z53" i="25" s="1"/>
  <c r="BF53" i="23"/>
  <c r="BE53" i="23"/>
  <c r="BH53" i="23" s="1"/>
  <c r="BD53" i="23"/>
  <c r="BB53" i="23"/>
  <c r="BA53" i="23"/>
  <c r="AX53" i="23"/>
  <c r="AW53" i="23"/>
  <c r="AU53" i="23"/>
  <c r="M53" i="26" s="1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P53" i="23"/>
  <c r="N53" i="23"/>
  <c r="M53" i="23"/>
  <c r="L53" i="23"/>
  <c r="J53" i="23"/>
  <c r="I53" i="23"/>
  <c r="H53" i="23"/>
  <c r="G53" i="23"/>
  <c r="F53" i="23"/>
  <c r="E53" i="23"/>
  <c r="C53" i="25" s="1"/>
  <c r="X53" i="25" s="1"/>
  <c r="CG52" i="23"/>
  <c r="CF52" i="23"/>
  <c r="CB52" i="23"/>
  <c r="BV52" i="23"/>
  <c r="BU52" i="23"/>
  <c r="BW52" i="23" s="1"/>
  <c r="T52" i="26" s="1"/>
  <c r="BR52" i="23"/>
  <c r="BQ52" i="23"/>
  <c r="S52" i="25" s="1"/>
  <c r="BO52" i="23"/>
  <c r="R52" i="26" s="1"/>
  <c r="BN52" i="23"/>
  <c r="BM52" i="23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Q52" i="23"/>
  <c r="L52" i="26" s="1"/>
  <c r="AP52" i="23"/>
  <c r="AO52" i="23"/>
  <c r="AL52" i="23"/>
  <c r="AK52" i="23"/>
  <c r="K52" i="25" s="1"/>
  <c r="AH52" i="23"/>
  <c r="AG52" i="23"/>
  <c r="AI52" i="23" s="1"/>
  <c r="J52" i="26" s="1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W51" i="23"/>
  <c r="T51" i="26" s="1"/>
  <c r="BV51" i="23"/>
  <c r="BU51" i="23"/>
  <c r="T51" i="25" s="1"/>
  <c r="BR51" i="23"/>
  <c r="BQ51" i="23"/>
  <c r="BN51" i="23"/>
  <c r="BM51" i="23"/>
  <c r="BL51" i="23"/>
  <c r="BJ51" i="23"/>
  <c r="BI51" i="23"/>
  <c r="BH51" i="23"/>
  <c r="BG51" i="23"/>
  <c r="P51" i="26" s="1"/>
  <c r="BF51" i="23"/>
  <c r="BE51" i="23"/>
  <c r="P51" i="25" s="1"/>
  <c r="BD51" i="23"/>
  <c r="BB51" i="23"/>
  <c r="BA51" i="23"/>
  <c r="AY51" i="23"/>
  <c r="N51" i="26" s="1"/>
  <c r="AX51" i="23"/>
  <c r="AW51" i="23"/>
  <c r="N51" i="25" s="1"/>
  <c r="AT51" i="23"/>
  <c r="AS51" i="23"/>
  <c r="AP51" i="23"/>
  <c r="AO51" i="23"/>
  <c r="AL51" i="23"/>
  <c r="AK51" i="23"/>
  <c r="AI51" i="23"/>
  <c r="J51" i="26" s="1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K51" i="23"/>
  <c r="D51" i="26" s="1"/>
  <c r="Y51" i="26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K50" i="23" s="1"/>
  <c r="Q50" i="26" s="1"/>
  <c r="Z50" i="26" s="1"/>
  <c r="BF50" i="23"/>
  <c r="BE50" i="23"/>
  <c r="P50" i="25" s="1"/>
  <c r="BB50" i="23"/>
  <c r="BA50" i="23"/>
  <c r="BC50" i="23" s="1"/>
  <c r="O50" i="26" s="1"/>
  <c r="AX50" i="23"/>
  <c r="AW50" i="23"/>
  <c r="N50" i="25" s="1"/>
  <c r="AT50" i="23"/>
  <c r="AS50" i="23"/>
  <c r="AP50" i="23"/>
  <c r="AO50" i="23"/>
  <c r="L50" i="25" s="1"/>
  <c r="AL50" i="23"/>
  <c r="AK50" i="23"/>
  <c r="AM50" i="23" s="1"/>
  <c r="K50" i="26" s="1"/>
  <c r="AH50" i="23"/>
  <c r="AG50" i="23"/>
  <c r="J50" i="25" s="1"/>
  <c r="AE50" i="23"/>
  <c r="I50" i="26" s="1"/>
  <c r="AD50" i="23"/>
  <c r="AC50" i="23"/>
  <c r="Z50" i="23"/>
  <c r="Y50" i="23"/>
  <c r="H50" i="25" s="1"/>
  <c r="W50" i="23"/>
  <c r="G50" i="26" s="1"/>
  <c r="V50" i="23"/>
  <c r="U50" i="23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K49" i="23"/>
  <c r="Q49" i="26" s="1"/>
  <c r="Z49" i="26" s="1"/>
  <c r="BJ49" i="23"/>
  <c r="BI49" i="23"/>
  <c r="Q49" i="25" s="1"/>
  <c r="Z49" i="25" s="1"/>
  <c r="BF49" i="23"/>
  <c r="BE49" i="23"/>
  <c r="BH49" i="23" s="1"/>
  <c r="BD49" i="23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W49" i="23"/>
  <c r="G49" i="26" s="1"/>
  <c r="V49" i="23"/>
  <c r="U49" i="23"/>
  <c r="G49" i="25" s="1"/>
  <c r="T49" i="23"/>
  <c r="R49" i="23"/>
  <c r="Q49" i="23"/>
  <c r="O49" i="23"/>
  <c r="E49" i="26" s="1"/>
  <c r="N49" i="23"/>
  <c r="M49" i="23"/>
  <c r="J49" i="23"/>
  <c r="I49" i="23"/>
  <c r="H49" i="23"/>
  <c r="F49" i="23"/>
  <c r="E49" i="23"/>
  <c r="CG48" i="23"/>
  <c r="CF48" i="23"/>
  <c r="CB48" i="23"/>
  <c r="BV48" i="23"/>
  <c r="BU48" i="23"/>
  <c r="BR48" i="23"/>
  <c r="BQ48" i="23"/>
  <c r="S48" i="25" s="1"/>
  <c r="BN48" i="23"/>
  <c r="BM48" i="23"/>
  <c r="BO48" i="23" s="1"/>
  <c r="R48" i="26" s="1"/>
  <c r="BJ48" i="23"/>
  <c r="BI48" i="23"/>
  <c r="Q48" i="25" s="1"/>
  <c r="Z48" i="25" s="1"/>
  <c r="BG48" i="23"/>
  <c r="P48" i="26" s="1"/>
  <c r="BF48" i="23"/>
  <c r="BE48" i="23"/>
  <c r="BB48" i="23"/>
  <c r="BA48" i="23"/>
  <c r="O48" i="25" s="1"/>
  <c r="AY48" i="23"/>
  <c r="N48" i="26" s="1"/>
  <c r="AX48" i="23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S48" i="23" s="1"/>
  <c r="F48" i="26" s="1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H47" i="23"/>
  <c r="BG47" i="23"/>
  <c r="P47" i="26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J47" i="23"/>
  <c r="AI47" i="23"/>
  <c r="J47" i="26" s="1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L47" i="23"/>
  <c r="K47" i="23"/>
  <c r="D47" i="26" s="1"/>
  <c r="Y47" i="26" s="1"/>
  <c r="J47" i="23"/>
  <c r="I47" i="23"/>
  <c r="D47" i="25" s="1"/>
  <c r="Y47" i="25" s="1"/>
  <c r="F47" i="23"/>
  <c r="E47" i="23"/>
  <c r="H47" i="23" s="1"/>
  <c r="CG46" i="23"/>
  <c r="CF46" i="23"/>
  <c r="CB46" i="23"/>
  <c r="BV46" i="23"/>
  <c r="BU46" i="23"/>
  <c r="T46" i="25" s="1"/>
  <c r="BR46" i="23"/>
  <c r="BQ46" i="23"/>
  <c r="BS46" i="23" s="1"/>
  <c r="S46" i="26" s="1"/>
  <c r="BN46" i="23"/>
  <c r="BM46" i="23"/>
  <c r="R46" i="25" s="1"/>
  <c r="BJ46" i="23"/>
  <c r="BI46" i="23"/>
  <c r="BF46" i="23"/>
  <c r="BE46" i="23"/>
  <c r="P46" i="25" s="1"/>
  <c r="BB46" i="23"/>
  <c r="BA46" i="23"/>
  <c r="BC46" i="23" s="1"/>
  <c r="O46" i="26" s="1"/>
  <c r="AX46" i="23"/>
  <c r="AW46" i="23"/>
  <c r="AU46" i="23"/>
  <c r="M46" i="26" s="1"/>
  <c r="AT46" i="23"/>
  <c r="AS46" i="23"/>
  <c r="AP46" i="23"/>
  <c r="AO46" i="23"/>
  <c r="AM46" i="23"/>
  <c r="K46" i="26" s="1"/>
  <c r="AL46" i="23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G46" i="23" s="1"/>
  <c r="C46" i="26" s="1"/>
  <c r="X46" i="26" s="1"/>
  <c r="CG45" i="23"/>
  <c r="CF45" i="23"/>
  <c r="CB45" i="23"/>
  <c r="BW45" i="23"/>
  <c r="T45" i="26" s="1"/>
  <c r="BV45" i="23"/>
  <c r="BU45" i="23"/>
  <c r="T45" i="25" s="1"/>
  <c r="BT45" i="23"/>
  <c r="BS45" i="23"/>
  <c r="S45" i="26" s="1"/>
  <c r="BR45" i="23"/>
  <c r="BQ45" i="23"/>
  <c r="S45" i="25" s="1"/>
  <c r="BO45" i="23"/>
  <c r="R45" i="26" s="1"/>
  <c r="BN45" i="23"/>
  <c r="BM45" i="23"/>
  <c r="R45" i="25" s="1"/>
  <c r="AB45" i="25" s="1"/>
  <c r="BL45" i="23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Q45" i="23"/>
  <c r="L45" i="26" s="1"/>
  <c r="AP45" i="23"/>
  <c r="AO45" i="23"/>
  <c r="L45" i="25" s="1"/>
  <c r="AN45" i="23"/>
  <c r="AM45" i="23"/>
  <c r="K45" i="26" s="1"/>
  <c r="AL45" i="23"/>
  <c r="AK45" i="23"/>
  <c r="K45" i="25" s="1"/>
  <c r="AI45" i="23"/>
  <c r="J45" i="26" s="1"/>
  <c r="AH45" i="23"/>
  <c r="AG45" i="23"/>
  <c r="J45" i="25" s="1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H44" i="23"/>
  <c r="BG44" i="23"/>
  <c r="P44" i="26" s="1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G43" i="23"/>
  <c r="CF43" i="23"/>
  <c r="CB43" i="23"/>
  <c r="BV43" i="23"/>
  <c r="BU43" i="23"/>
  <c r="T43" i="25" s="1"/>
  <c r="BT43" i="23"/>
  <c r="BR43" i="23"/>
  <c r="BQ43" i="23"/>
  <c r="S43" i="25" s="1"/>
  <c r="BP43" i="23"/>
  <c r="BN43" i="23"/>
  <c r="BM43" i="23"/>
  <c r="R43" i="25" s="1"/>
  <c r="BL43" i="23"/>
  <c r="BJ43" i="23"/>
  <c r="BI43" i="23"/>
  <c r="Q43" i="25" s="1"/>
  <c r="Z43" i="25" s="1"/>
  <c r="BH43" i="23"/>
  <c r="BG43" i="23"/>
  <c r="P43" i="26" s="1"/>
  <c r="BF43" i="23"/>
  <c r="BE43" i="23"/>
  <c r="P43" i="25" s="1"/>
  <c r="BB43" i="23"/>
  <c r="BA43" i="23"/>
  <c r="O43" i="25" s="1"/>
  <c r="AZ43" i="23"/>
  <c r="AY43" i="23"/>
  <c r="N43" i="26" s="1"/>
  <c r="AX43" i="23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F43" i="23"/>
  <c r="AD43" i="23"/>
  <c r="AC43" i="23"/>
  <c r="I43" i="25" s="1"/>
  <c r="AB43" i="23"/>
  <c r="AA43" i="23"/>
  <c r="H43" i="26" s="1"/>
  <c r="Z43" i="23"/>
  <c r="Y43" i="23"/>
  <c r="H43" i="25" s="1"/>
  <c r="X43" i="23"/>
  <c r="V43" i="23"/>
  <c r="U43" i="23"/>
  <c r="G43" i="25" s="1"/>
  <c r="R43" i="23"/>
  <c r="Q43" i="23"/>
  <c r="F43" i="25" s="1"/>
  <c r="N43" i="23"/>
  <c r="M43" i="23"/>
  <c r="E43" i="25" s="1"/>
  <c r="AA43" i="25" s="1"/>
  <c r="J43" i="23"/>
  <c r="I43" i="23"/>
  <c r="D43" i="25" s="1"/>
  <c r="Y43" i="25" s="1"/>
  <c r="H43" i="23"/>
  <c r="F43" i="23"/>
  <c r="E43" i="23"/>
  <c r="C43" i="25" s="1"/>
  <c r="X43" i="25" s="1"/>
  <c r="CG42" i="23"/>
  <c r="CF42" i="23"/>
  <c r="CB42" i="23"/>
  <c r="BV42" i="23"/>
  <c r="BU42" i="23"/>
  <c r="BS42" i="23"/>
  <c r="S42" i="26" s="1"/>
  <c r="BR42" i="23"/>
  <c r="BQ42" i="23"/>
  <c r="S42" i="25" s="1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M42" i="23"/>
  <c r="K42" i="26" s="1"/>
  <c r="AL42" i="23"/>
  <c r="AK42" i="23"/>
  <c r="K42" i="25" s="1"/>
  <c r="AH42" i="23"/>
  <c r="AG42" i="23"/>
  <c r="AE42" i="23"/>
  <c r="I42" i="26" s="1"/>
  <c r="AD42" i="23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G40" i="23"/>
  <c r="CF40" i="23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G39" i="23"/>
  <c r="CF39" i="23"/>
  <c r="CB39" i="23"/>
  <c r="BX39" i="23"/>
  <c r="BW39" i="23"/>
  <c r="T39" i="26" s="1"/>
  <c r="BV39" i="23"/>
  <c r="BU39" i="23"/>
  <c r="T39" i="25" s="1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Z39" i="23"/>
  <c r="AY39" i="23"/>
  <c r="N39" i="26" s="1"/>
  <c r="AX39" i="23"/>
  <c r="AW39" i="23"/>
  <c r="N39" i="25" s="1"/>
  <c r="AU39" i="23"/>
  <c r="M39" i="26" s="1"/>
  <c r="AT39" i="23"/>
  <c r="AS39" i="23"/>
  <c r="M39" i="25" s="1"/>
  <c r="AR39" i="23"/>
  <c r="AQ39" i="23"/>
  <c r="L39" i="26" s="1"/>
  <c r="AP39" i="23"/>
  <c r="AO39" i="23"/>
  <c r="L39" i="25" s="1"/>
  <c r="AM39" i="23"/>
  <c r="K39" i="26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O39" i="23"/>
  <c r="E39" i="26" s="1"/>
  <c r="N39" i="23"/>
  <c r="M39" i="23"/>
  <c r="E39" i="25" s="1"/>
  <c r="L39" i="23"/>
  <c r="K39" i="23"/>
  <c r="D39" i="26" s="1"/>
  <c r="Y39" i="26" s="1"/>
  <c r="J39" i="23"/>
  <c r="I39" i="23"/>
  <c r="D39" i="25" s="1"/>
  <c r="Y39" i="25" s="1"/>
  <c r="F39" i="23"/>
  <c r="E39" i="23"/>
  <c r="C39" i="25" s="1"/>
  <c r="X39" i="25" s="1"/>
  <c r="CG38" i="23"/>
  <c r="CF38" i="23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U38" i="23"/>
  <c r="M38" i="26" s="1"/>
  <c r="AT38" i="23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G37" i="23"/>
  <c r="CF37" i="23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W36" i="23"/>
  <c r="T36" i="26" s="1"/>
  <c r="BV36" i="23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C36" i="23"/>
  <c r="O36" i="26" s="1"/>
  <c r="BB36" i="23"/>
  <c r="BA36" i="23"/>
  <c r="AY36" i="23"/>
  <c r="N36" i="26" s="1"/>
  <c r="AX36" i="23"/>
  <c r="AW36" i="23"/>
  <c r="N36" i="25" s="1"/>
  <c r="AU36" i="23"/>
  <c r="M36" i="26" s="1"/>
  <c r="AT36" i="23"/>
  <c r="AS36" i="23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W36" i="23"/>
  <c r="G36" i="26" s="1"/>
  <c r="V36" i="23"/>
  <c r="U36" i="23"/>
  <c r="T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U35" i="23"/>
  <c r="M35" i="26" s="1"/>
  <c r="AT35" i="23"/>
  <c r="AS35" i="23"/>
  <c r="M35" i="25" s="1"/>
  <c r="AQ35" i="23"/>
  <c r="L35" i="26" s="1"/>
  <c r="AP35" i="23"/>
  <c r="AO35" i="23"/>
  <c r="L35" i="25" s="1"/>
  <c r="AL35" i="23"/>
  <c r="AK35" i="23"/>
  <c r="K35" i="25" s="1"/>
  <c r="AI35" i="23"/>
  <c r="J35" i="26" s="1"/>
  <c r="AH35" i="23"/>
  <c r="AG35" i="23"/>
  <c r="J35" i="25" s="1"/>
  <c r="AE35" i="23"/>
  <c r="I35" i="26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S34" i="23"/>
  <c r="S34" i="26" s="1"/>
  <c r="BR34" i="23"/>
  <c r="BQ34" i="23"/>
  <c r="S34" i="25" s="1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Q34" i="23"/>
  <c r="L34" i="26" s="1"/>
  <c r="AP34" i="23"/>
  <c r="AO34" i="23"/>
  <c r="AN34" i="23"/>
  <c r="AL34" i="23"/>
  <c r="AK34" i="23"/>
  <c r="K34" i="25" s="1"/>
  <c r="AI34" i="23"/>
  <c r="J34" i="26" s="1"/>
  <c r="AH34" i="23"/>
  <c r="AG34" i="23"/>
  <c r="AE34" i="23"/>
  <c r="I34" i="26" s="1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K34" i="23" s="1"/>
  <c r="D34" i="26" s="1"/>
  <c r="Y34" i="26" s="1"/>
  <c r="H34" i="23"/>
  <c r="G34" i="23"/>
  <c r="C34" i="26" s="1"/>
  <c r="X34" i="26" s="1"/>
  <c r="F34" i="23"/>
  <c r="E34" i="23"/>
  <c r="C34" i="25" s="1"/>
  <c r="X34" i="25" s="1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K32" i="23" s="1"/>
  <c r="Q32" i="26" s="1"/>
  <c r="Z32" i="26" s="1"/>
  <c r="BF32" i="23"/>
  <c r="BE32" i="23"/>
  <c r="P32" i="25" s="1"/>
  <c r="BC32" i="23"/>
  <c r="O32" i="26" s="1"/>
  <c r="BB32" i="23"/>
  <c r="BA32" i="23"/>
  <c r="AY32" i="23"/>
  <c r="N32" i="26" s="1"/>
  <c r="AX32" i="23"/>
  <c r="AW32" i="23"/>
  <c r="N32" i="25" s="1"/>
  <c r="AT32" i="23"/>
  <c r="AS32" i="23"/>
  <c r="AU32" i="23" s="1"/>
  <c r="M32" i="26" s="1"/>
  <c r="AR32" i="23"/>
  <c r="AP32" i="23"/>
  <c r="AO32" i="23"/>
  <c r="L32" i="25" s="1"/>
  <c r="AL32" i="23"/>
  <c r="AK32" i="23"/>
  <c r="AH32" i="23"/>
  <c r="AG32" i="23"/>
  <c r="J32" i="25" s="1"/>
  <c r="AE32" i="23"/>
  <c r="I32" i="26" s="1"/>
  <c r="AD32" i="23"/>
  <c r="AC32" i="23"/>
  <c r="AB32" i="23"/>
  <c r="AA32" i="23"/>
  <c r="H32" i="26" s="1"/>
  <c r="Z32" i="23"/>
  <c r="Y32" i="23"/>
  <c r="H32" i="25" s="1"/>
  <c r="V32" i="23"/>
  <c r="U32" i="23"/>
  <c r="W32" i="23" s="1"/>
  <c r="G32" i="26" s="1"/>
  <c r="R32" i="23"/>
  <c r="Q32" i="23"/>
  <c r="F32" i="25" s="1"/>
  <c r="N32" i="23"/>
  <c r="M32" i="23"/>
  <c r="J32" i="23"/>
  <c r="I32" i="23"/>
  <c r="D32" i="25" s="1"/>
  <c r="Y32" i="25" s="1"/>
  <c r="F32" i="23"/>
  <c r="E32" i="23"/>
  <c r="CG31" i="23"/>
  <c r="CF31" i="23"/>
  <c r="CB31" i="23"/>
  <c r="BV31" i="23"/>
  <c r="BU31" i="23"/>
  <c r="T31" i="25" s="1"/>
  <c r="BT31" i="23"/>
  <c r="BR31" i="23"/>
  <c r="BQ31" i="23"/>
  <c r="S31" i="25" s="1"/>
  <c r="BN31" i="23"/>
  <c r="BM31" i="23"/>
  <c r="R31" i="25" s="1"/>
  <c r="AB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H31" i="23"/>
  <c r="F31" i="23"/>
  <c r="E31" i="23"/>
  <c r="C31" i="25" s="1"/>
  <c r="X31" i="25" s="1"/>
  <c r="CG30" i="23"/>
  <c r="CF30" i="23"/>
  <c r="CB30" i="23"/>
  <c r="BV30" i="23"/>
  <c r="BU30" i="23"/>
  <c r="BW30" i="23" s="1"/>
  <c r="T30" i="26" s="1"/>
  <c r="BS30" i="23"/>
  <c r="S30" i="26" s="1"/>
  <c r="BR30" i="23"/>
  <c r="BQ30" i="23"/>
  <c r="S30" i="25" s="1"/>
  <c r="BN30" i="23"/>
  <c r="BM30" i="23"/>
  <c r="BO30" i="23" s="1"/>
  <c r="R30" i="26" s="1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V30" i="23"/>
  <c r="AU30" i="23"/>
  <c r="M30" i="26" s="1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S30" i="23" s="1"/>
  <c r="F30" i="26" s="1"/>
  <c r="N30" i="23"/>
  <c r="M30" i="23"/>
  <c r="E30" i="25" s="1"/>
  <c r="K30" i="23"/>
  <c r="D30" i="26" s="1"/>
  <c r="Y30" i="26" s="1"/>
  <c r="J30" i="23"/>
  <c r="I30" i="23"/>
  <c r="G30" i="23"/>
  <c r="C30" i="26" s="1"/>
  <c r="X30" i="26" s="1"/>
  <c r="F30" i="23"/>
  <c r="E30" i="23"/>
  <c r="C30" i="25" s="1"/>
  <c r="X30" i="25" s="1"/>
  <c r="CG29" i="23"/>
  <c r="CF29" i="23"/>
  <c r="CB29" i="23"/>
  <c r="BV29" i="23"/>
  <c r="BU29" i="23"/>
  <c r="T29" i="25" s="1"/>
  <c r="BS29" i="23"/>
  <c r="S29" i="26" s="1"/>
  <c r="BR29" i="23"/>
  <c r="BQ29" i="23"/>
  <c r="S29" i="25" s="1"/>
  <c r="BO29" i="23"/>
  <c r="R29" i="26" s="1"/>
  <c r="BN29" i="23"/>
  <c r="BM29" i="23"/>
  <c r="R29" i="25" s="1"/>
  <c r="BK29" i="23"/>
  <c r="Q29" i="26" s="1"/>
  <c r="Z29" i="26" s="1"/>
  <c r="BJ29" i="23"/>
  <c r="BI29" i="23"/>
  <c r="Q29" i="25" s="1"/>
  <c r="Z29" i="25" s="1"/>
  <c r="BF29" i="23"/>
  <c r="BE29" i="23"/>
  <c r="P29" i="25" s="1"/>
  <c r="BC29" i="23"/>
  <c r="O29" i="26" s="1"/>
  <c r="BB29" i="23"/>
  <c r="BA29" i="23"/>
  <c r="O29" i="25" s="1"/>
  <c r="AY29" i="23"/>
  <c r="N29" i="26" s="1"/>
  <c r="AX29" i="23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I29" i="23"/>
  <c r="J29" i="26" s="1"/>
  <c r="AH29" i="23"/>
  <c r="AG29" i="23"/>
  <c r="J29" i="25" s="1"/>
  <c r="AE29" i="23"/>
  <c r="I29" i="26" s="1"/>
  <c r="AD29" i="23"/>
  <c r="AC29" i="23"/>
  <c r="I29" i="25" s="1"/>
  <c r="Z29" i="23"/>
  <c r="Y29" i="23"/>
  <c r="H29" i="25" s="1"/>
  <c r="W29" i="23"/>
  <c r="G29" i="26" s="1"/>
  <c r="V29" i="23"/>
  <c r="U29" i="23"/>
  <c r="G29" i="25" s="1"/>
  <c r="S29" i="23"/>
  <c r="F29" i="26" s="1"/>
  <c r="R29" i="23"/>
  <c r="Q29" i="23"/>
  <c r="F29" i="25" s="1"/>
  <c r="N29" i="23"/>
  <c r="M29" i="23"/>
  <c r="E29" i="25" s="1"/>
  <c r="J29" i="23"/>
  <c r="I29" i="23"/>
  <c r="D29" i="25" s="1"/>
  <c r="Y29" i="25" s="1"/>
  <c r="G29" i="23"/>
  <c r="F29" i="23"/>
  <c r="E29" i="23"/>
  <c r="C29" i="25" s="1"/>
  <c r="X29" i="25" s="1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S27" i="23"/>
  <c r="S27" i="26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M27" i="23"/>
  <c r="K27" i="26" s="1"/>
  <c r="AL27" i="23"/>
  <c r="AK27" i="23"/>
  <c r="K27" i="25" s="1"/>
  <c r="AI27" i="23"/>
  <c r="J27" i="26" s="1"/>
  <c r="AH27" i="23"/>
  <c r="AG27" i="23"/>
  <c r="J27" i="25" s="1"/>
  <c r="AE27" i="23"/>
  <c r="I27" i="26" s="1"/>
  <c r="AD27" i="23"/>
  <c r="AC27" i="23"/>
  <c r="I27" i="25" s="1"/>
  <c r="Z27" i="23"/>
  <c r="Y27" i="23"/>
  <c r="H27" i="25" s="1"/>
  <c r="W27" i="23"/>
  <c r="G27" i="26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AA27" i="25" s="1"/>
  <c r="J27" i="23"/>
  <c r="I27" i="23"/>
  <c r="D27" i="25" s="1"/>
  <c r="Y27" i="25" s="1"/>
  <c r="G27" i="23"/>
  <c r="F27" i="23"/>
  <c r="E27" i="23"/>
  <c r="C27" i="25" s="1"/>
  <c r="X27" i="25" s="1"/>
  <c r="CG26" i="23"/>
  <c r="CF26" i="23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S25" i="23"/>
  <c r="S25" i="26" s="1"/>
  <c r="BR25" i="23"/>
  <c r="BQ25" i="23"/>
  <c r="S25" i="25" s="1"/>
  <c r="BO25" i="23"/>
  <c r="R25" i="26" s="1"/>
  <c r="BN25" i="23"/>
  <c r="BM25" i="23"/>
  <c r="R25" i="25" s="1"/>
  <c r="BK25" i="23"/>
  <c r="Q25" i="26" s="1"/>
  <c r="Z25" i="26" s="1"/>
  <c r="BJ25" i="23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Y25" i="23"/>
  <c r="N25" i="26" s="1"/>
  <c r="AX25" i="23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I25" i="23"/>
  <c r="J25" i="26" s="1"/>
  <c r="AH25" i="23"/>
  <c r="AG25" i="23"/>
  <c r="J25" i="25" s="1"/>
  <c r="AE25" i="23"/>
  <c r="I25" i="26" s="1"/>
  <c r="AD25" i="23"/>
  <c r="AC25" i="23"/>
  <c r="I25" i="25" s="1"/>
  <c r="Z25" i="23"/>
  <c r="Y25" i="23"/>
  <c r="H25" i="25" s="1"/>
  <c r="W25" i="23"/>
  <c r="G25" i="26" s="1"/>
  <c r="V25" i="23"/>
  <c r="U25" i="23"/>
  <c r="G25" i="25" s="1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G23" i="23"/>
  <c r="CF23" i="23"/>
  <c r="CB23" i="23"/>
  <c r="BV23" i="23"/>
  <c r="BU23" i="23"/>
  <c r="T23" i="25" s="1"/>
  <c r="BS23" i="23"/>
  <c r="S23" i="26" s="1"/>
  <c r="BR23" i="23"/>
  <c r="BQ23" i="23"/>
  <c r="S23" i="25" s="1"/>
  <c r="BO23" i="23"/>
  <c r="R23" i="26" s="1"/>
  <c r="BN23" i="23"/>
  <c r="BM23" i="23"/>
  <c r="R23" i="25" s="1"/>
  <c r="BK23" i="23"/>
  <c r="Q23" i="26" s="1"/>
  <c r="Z23" i="26" s="1"/>
  <c r="BJ23" i="23"/>
  <c r="BI23" i="23"/>
  <c r="Q23" i="25" s="1"/>
  <c r="Z23" i="25" s="1"/>
  <c r="BF23" i="23"/>
  <c r="BE23" i="23"/>
  <c r="P23" i="25" s="1"/>
  <c r="BC23" i="23"/>
  <c r="O23" i="26" s="1"/>
  <c r="BB23" i="23"/>
  <c r="BA23" i="23"/>
  <c r="O23" i="25" s="1"/>
  <c r="AY23" i="23"/>
  <c r="N23" i="26" s="1"/>
  <c r="AX23" i="23"/>
  <c r="AW23" i="23"/>
  <c r="N23" i="25" s="1"/>
  <c r="AT23" i="23"/>
  <c r="AS23" i="23"/>
  <c r="M23" i="25" s="1"/>
  <c r="AP23" i="23"/>
  <c r="AO23" i="23"/>
  <c r="L23" i="25" s="1"/>
  <c r="AM23" i="23"/>
  <c r="K23" i="26" s="1"/>
  <c r="AL23" i="23"/>
  <c r="AK23" i="23"/>
  <c r="K23" i="25" s="1"/>
  <c r="AI23" i="23"/>
  <c r="J23" i="26" s="1"/>
  <c r="AH23" i="23"/>
  <c r="AG23" i="23"/>
  <c r="J23" i="25" s="1"/>
  <c r="AE23" i="23"/>
  <c r="I23" i="26" s="1"/>
  <c r="AD23" i="23"/>
  <c r="AC23" i="23"/>
  <c r="I23" i="25" s="1"/>
  <c r="Z23" i="23"/>
  <c r="Y23" i="23"/>
  <c r="H23" i="25" s="1"/>
  <c r="W23" i="23"/>
  <c r="G23" i="26" s="1"/>
  <c r="V23" i="23"/>
  <c r="U23" i="23"/>
  <c r="G23" i="25" s="1"/>
  <c r="S23" i="23"/>
  <c r="F23" i="26" s="1"/>
  <c r="R23" i="23"/>
  <c r="Q23" i="23"/>
  <c r="F23" i="25" s="1"/>
  <c r="N23" i="23"/>
  <c r="M23" i="23"/>
  <c r="E23" i="25" s="1"/>
  <c r="AA23" i="25" s="1"/>
  <c r="J23" i="23"/>
  <c r="I23" i="23"/>
  <c r="D23" i="25" s="1"/>
  <c r="Y23" i="25" s="1"/>
  <c r="G23" i="23"/>
  <c r="F23" i="23"/>
  <c r="E23" i="23"/>
  <c r="C23" i="25" s="1"/>
  <c r="X23" i="25" s="1"/>
  <c r="CG22" i="23"/>
  <c r="CF22" i="23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O21" i="23"/>
  <c r="R21" i="26" s="1"/>
  <c r="BN21" i="23"/>
  <c r="BM21" i="23"/>
  <c r="R21" i="25" s="1"/>
  <c r="BK21" i="23"/>
  <c r="Q21" i="26" s="1"/>
  <c r="Z21" i="26" s="1"/>
  <c r="BJ21" i="23"/>
  <c r="BI21" i="23"/>
  <c r="Q21" i="25" s="1"/>
  <c r="Z21" i="25" s="1"/>
  <c r="BF21" i="23"/>
  <c r="BE21" i="23"/>
  <c r="P21" i="25" s="1"/>
  <c r="BC21" i="23"/>
  <c r="O21" i="26" s="1"/>
  <c r="BB21" i="23"/>
  <c r="BA21" i="23"/>
  <c r="O21" i="25" s="1"/>
  <c r="AY21" i="23"/>
  <c r="N21" i="26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I21" i="23"/>
  <c r="J21" i="26" s="1"/>
  <c r="AH21" i="23"/>
  <c r="AG21" i="23"/>
  <c r="J21" i="25" s="1"/>
  <c r="AD21" i="23"/>
  <c r="AC21" i="23"/>
  <c r="I21" i="25" s="1"/>
  <c r="Z21" i="23"/>
  <c r="Y21" i="23"/>
  <c r="H21" i="25" s="1"/>
  <c r="W21" i="23"/>
  <c r="G21" i="26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G21" i="23"/>
  <c r="C21" i="26" s="1"/>
  <c r="X21" i="26" s="1"/>
  <c r="F21" i="23"/>
  <c r="E21" i="23"/>
  <c r="C21" i="25" s="1"/>
  <c r="X21" i="25" s="1"/>
  <c r="CG20" i="23"/>
  <c r="CF20" i="23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S19" i="23"/>
  <c r="S19" i="26" s="1"/>
  <c r="BR19" i="23"/>
  <c r="BQ19" i="23"/>
  <c r="S19" i="25" s="1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C19" i="23"/>
  <c r="O19" i="26" s="1"/>
  <c r="BB19" i="23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M19" i="23"/>
  <c r="K19" i="26" s="1"/>
  <c r="AL19" i="23"/>
  <c r="AK19" i="23"/>
  <c r="K19" i="25" s="1"/>
  <c r="AI19" i="23"/>
  <c r="J19" i="26" s="1"/>
  <c r="AH19" i="23"/>
  <c r="AG19" i="23"/>
  <c r="J19" i="25" s="1"/>
  <c r="AD19" i="23"/>
  <c r="AC19" i="23"/>
  <c r="I19" i="25" s="1"/>
  <c r="Z19" i="23"/>
  <c r="Y19" i="23"/>
  <c r="H19" i="25" s="1"/>
  <c r="W19" i="23"/>
  <c r="G19" i="26" s="1"/>
  <c r="V19" i="23"/>
  <c r="U19" i="23"/>
  <c r="G19" i="25" s="1"/>
  <c r="S19" i="23"/>
  <c r="F19" i="26" s="1"/>
  <c r="R19" i="23"/>
  <c r="Q19" i="23"/>
  <c r="F19" i="25" s="1"/>
  <c r="N19" i="23"/>
  <c r="M19" i="23"/>
  <c r="E19" i="25" s="1"/>
  <c r="AA19" i="25" s="1"/>
  <c r="J19" i="23"/>
  <c r="I19" i="23"/>
  <c r="D19" i="25" s="1"/>
  <c r="Y19" i="25" s="1"/>
  <c r="G19" i="23"/>
  <c r="F19" i="23"/>
  <c r="E19" i="23"/>
  <c r="C19" i="25" s="1"/>
  <c r="X19" i="25" s="1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O17" i="23"/>
  <c r="R17" i="26" s="1"/>
  <c r="BN17" i="23"/>
  <c r="BM17" i="23"/>
  <c r="R17" i="25" s="1"/>
  <c r="BJ17" i="23"/>
  <c r="BI17" i="23"/>
  <c r="Q17" i="25" s="1"/>
  <c r="Z17" i="25" s="1"/>
  <c r="BF17" i="23"/>
  <c r="BE17" i="23"/>
  <c r="P17" i="25" s="1"/>
  <c r="BC17" i="23"/>
  <c r="O17" i="26" s="1"/>
  <c r="BB17" i="23"/>
  <c r="BA17" i="23"/>
  <c r="O17" i="25" s="1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W17" i="23"/>
  <c r="G17" i="26" s="1"/>
  <c r="V17" i="23"/>
  <c r="U17" i="23"/>
  <c r="G17" i="25" s="1"/>
  <c r="S17" i="23"/>
  <c r="F17" i="26" s="1"/>
  <c r="R17" i="23"/>
  <c r="Q17" i="23"/>
  <c r="F17" i="25" s="1"/>
  <c r="N17" i="23"/>
  <c r="M17" i="23"/>
  <c r="E17" i="25" s="1"/>
  <c r="J17" i="23"/>
  <c r="I17" i="23"/>
  <c r="D17" i="25" s="1"/>
  <c r="Y17" i="25" s="1"/>
  <c r="G17" i="23"/>
  <c r="C17" i="26" s="1"/>
  <c r="X17" i="26" s="1"/>
  <c r="F17" i="23"/>
  <c r="E17" i="23"/>
  <c r="C17" i="25" s="1"/>
  <c r="X17" i="25" s="1"/>
  <c r="CG16" i="23"/>
  <c r="CF16" i="23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G15" i="23"/>
  <c r="CF15" i="23"/>
  <c r="CB15" i="23"/>
  <c r="BV15" i="23"/>
  <c r="BU15" i="23"/>
  <c r="T15" i="25" s="1"/>
  <c r="BR15" i="23"/>
  <c r="BQ15" i="23"/>
  <c r="S15" i="25" s="1"/>
  <c r="BO15" i="23"/>
  <c r="R15" i="26" s="1"/>
  <c r="BN15" i="23"/>
  <c r="BM15" i="23"/>
  <c r="R15" i="25" s="1"/>
  <c r="BJ15" i="23"/>
  <c r="BI15" i="23"/>
  <c r="Q15" i="25" s="1"/>
  <c r="Z15" i="25" s="1"/>
  <c r="BF15" i="23"/>
  <c r="BE15" i="23"/>
  <c r="P15" i="25" s="1"/>
  <c r="BC15" i="23"/>
  <c r="O15" i="26" s="1"/>
  <c r="BB15" i="23"/>
  <c r="BA15" i="23"/>
  <c r="O15" i="25" s="1"/>
  <c r="AY15" i="23"/>
  <c r="N15" i="26" s="1"/>
  <c r="AX15" i="23"/>
  <c r="AW15" i="23"/>
  <c r="N15" i="25" s="1"/>
  <c r="AT15" i="23"/>
  <c r="AS15" i="23"/>
  <c r="M15" i="25" s="1"/>
  <c r="AP15" i="23"/>
  <c r="AO15" i="23"/>
  <c r="L15" i="25" s="1"/>
  <c r="AM15" i="23"/>
  <c r="K15" i="26" s="1"/>
  <c r="AL15" i="23"/>
  <c r="AK15" i="23"/>
  <c r="K15" i="25" s="1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W15" i="23"/>
  <c r="G15" i="26" s="1"/>
  <c r="V15" i="23"/>
  <c r="U15" i="23"/>
  <c r="G15" i="25" s="1"/>
  <c r="S15" i="23"/>
  <c r="F15" i="26" s="1"/>
  <c r="R15" i="23"/>
  <c r="Q15" i="23"/>
  <c r="F15" i="25" s="1"/>
  <c r="N15" i="23"/>
  <c r="M15" i="23"/>
  <c r="E15" i="25" s="1"/>
  <c r="AA15" i="25" s="1"/>
  <c r="J15" i="23"/>
  <c r="I15" i="23"/>
  <c r="D15" i="25" s="1"/>
  <c r="Y15" i="25" s="1"/>
  <c r="G15" i="23"/>
  <c r="F15" i="23"/>
  <c r="E15" i="23"/>
  <c r="C15" i="25" s="1"/>
  <c r="X15" i="25" s="1"/>
  <c r="CG14" i="23"/>
  <c r="CF14" i="23"/>
  <c r="CB14" i="23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G13" i="23"/>
  <c r="CF13" i="23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C13" i="23"/>
  <c r="O13" i="26" s="1"/>
  <c r="BB13" i="23"/>
  <c r="BA13" i="23"/>
  <c r="O13" i="25" s="1"/>
  <c r="AY13" i="23"/>
  <c r="N13" i="26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I13" i="23"/>
  <c r="J13" i="26" s="1"/>
  <c r="AH13" i="23"/>
  <c r="AG13" i="23"/>
  <c r="J13" i="25" s="1"/>
  <c r="AD13" i="23"/>
  <c r="AC13" i="23"/>
  <c r="I13" i="25" s="1"/>
  <c r="Z13" i="23"/>
  <c r="Y13" i="23"/>
  <c r="H13" i="25" s="1"/>
  <c r="W13" i="23"/>
  <c r="G13" i="26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G12" i="23"/>
  <c r="CF12" i="23"/>
  <c r="CB12" i="23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O11" i="23"/>
  <c r="R11" i="26" s="1"/>
  <c r="BN11" i="23"/>
  <c r="BM11" i="23"/>
  <c r="R11" i="25" s="1"/>
  <c r="BJ11" i="23"/>
  <c r="BI11" i="23"/>
  <c r="Q11" i="25" s="1"/>
  <c r="Z11" i="25" s="1"/>
  <c r="BF11" i="23"/>
  <c r="BE11" i="23"/>
  <c r="P11" i="25" s="1"/>
  <c r="BC11" i="23"/>
  <c r="O11" i="26" s="1"/>
  <c r="BB11" i="23"/>
  <c r="BA11" i="23"/>
  <c r="O11" i="25" s="1"/>
  <c r="AY11" i="23"/>
  <c r="N11" i="26" s="1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W11" i="23"/>
  <c r="G11" i="26" s="1"/>
  <c r="V11" i="23"/>
  <c r="U11" i="23"/>
  <c r="G11" i="25" s="1"/>
  <c r="S11" i="23"/>
  <c r="F11" i="26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G11" i="23"/>
  <c r="F11" i="23"/>
  <c r="E11" i="23"/>
  <c r="C11" i="25" s="1"/>
  <c r="X11" i="25" s="1"/>
  <c r="CG10" i="23"/>
  <c r="CF10" i="23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G9" i="23"/>
  <c r="CF9" i="23"/>
  <c r="CB9" i="23"/>
  <c r="BV9" i="23"/>
  <c r="BU9" i="23"/>
  <c r="T9" i="25" s="1"/>
  <c r="BS9" i="23"/>
  <c r="S9" i="26" s="1"/>
  <c r="BR9" i="23"/>
  <c r="BQ9" i="23"/>
  <c r="S9" i="25" s="1"/>
  <c r="BO9" i="23"/>
  <c r="R9" i="26" s="1"/>
  <c r="BN9" i="23"/>
  <c r="BM9" i="23"/>
  <c r="R9" i="25" s="1"/>
  <c r="BJ9" i="23"/>
  <c r="BI9" i="23"/>
  <c r="Q9" i="25" s="1"/>
  <c r="Z9" i="25" s="1"/>
  <c r="BF9" i="23"/>
  <c r="BE9" i="23"/>
  <c r="P9" i="25" s="1"/>
  <c r="BC9" i="23"/>
  <c r="O9" i="26" s="1"/>
  <c r="BB9" i="23"/>
  <c r="BA9" i="23"/>
  <c r="O9" i="25" s="1"/>
  <c r="AY9" i="23"/>
  <c r="N9" i="26" s="1"/>
  <c r="AX9" i="23"/>
  <c r="AW9" i="23"/>
  <c r="N9" i="25" s="1"/>
  <c r="AT9" i="23"/>
  <c r="AS9" i="23"/>
  <c r="M9" i="25" s="1"/>
  <c r="AP9" i="23"/>
  <c r="AO9" i="23"/>
  <c r="L9" i="25" s="1"/>
  <c r="AM9" i="23"/>
  <c r="K9" i="26" s="1"/>
  <c r="AL9" i="23"/>
  <c r="AK9" i="23"/>
  <c r="K9" i="25" s="1"/>
  <c r="AI9" i="23"/>
  <c r="J9" i="26" s="1"/>
  <c r="AH9" i="23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S9" i="23"/>
  <c r="F9" i="26" s="1"/>
  <c r="R9" i="23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G8" i="23"/>
  <c r="CF8" i="23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G7" i="23"/>
  <c r="CF7" i="23"/>
  <c r="CB7" i="23"/>
  <c r="BV7" i="23"/>
  <c r="BU7" i="23"/>
  <c r="T7" i="25" s="1"/>
  <c r="BS7" i="23"/>
  <c r="S7" i="26" s="1"/>
  <c r="BR7" i="23"/>
  <c r="BQ7" i="23"/>
  <c r="S7" i="25" s="1"/>
  <c r="BO7" i="23"/>
  <c r="R7" i="26" s="1"/>
  <c r="BN7" i="23"/>
  <c r="BM7" i="23"/>
  <c r="R7" i="25" s="1"/>
  <c r="BJ7" i="23"/>
  <c r="BI7" i="23"/>
  <c r="Q7" i="25" s="1"/>
  <c r="Z7" i="25" s="1"/>
  <c r="BF7" i="23"/>
  <c r="BE7" i="23"/>
  <c r="P7" i="25" s="1"/>
  <c r="BC7" i="23"/>
  <c r="O7" i="26" s="1"/>
  <c r="BB7" i="23"/>
  <c r="BA7" i="23"/>
  <c r="O7" i="25" s="1"/>
  <c r="AY7" i="23"/>
  <c r="N7" i="26" s="1"/>
  <c r="AX7" i="23"/>
  <c r="AW7" i="23"/>
  <c r="N7" i="25" s="1"/>
  <c r="AT7" i="23"/>
  <c r="AS7" i="23"/>
  <c r="M7" i="25" s="1"/>
  <c r="AP7" i="23"/>
  <c r="AO7" i="23"/>
  <c r="L7" i="25" s="1"/>
  <c r="AM7" i="23"/>
  <c r="K7" i="26" s="1"/>
  <c r="AL7" i="23"/>
  <c r="AK7" i="23"/>
  <c r="K7" i="25" s="1"/>
  <c r="AI7" i="23"/>
  <c r="J7" i="26" s="1"/>
  <c r="AH7" i="23"/>
  <c r="AG7" i="23"/>
  <c r="J7" i="25" s="1"/>
  <c r="AD7" i="23"/>
  <c r="AC7" i="23"/>
  <c r="I7" i="25" s="1"/>
  <c r="Z7" i="23"/>
  <c r="Y7" i="23"/>
  <c r="H7" i="25" s="1"/>
  <c r="W7" i="23"/>
  <c r="G7" i="26" s="1"/>
  <c r="V7" i="23"/>
  <c r="U7" i="23"/>
  <c r="G7" i="25" s="1"/>
  <c r="S7" i="23"/>
  <c r="F7" i="26" s="1"/>
  <c r="R7" i="23"/>
  <c r="Q7" i="23"/>
  <c r="F7" i="25" s="1"/>
  <c r="N7" i="23"/>
  <c r="M7" i="23"/>
  <c r="E7" i="25" s="1"/>
  <c r="AA7" i="25" s="1"/>
  <c r="J7" i="23"/>
  <c r="I7" i="23"/>
  <c r="D7" i="25" s="1"/>
  <c r="Y7" i="25" s="1"/>
  <c r="G7" i="23"/>
  <c r="F7" i="23"/>
  <c r="E7" i="23"/>
  <c r="C7" i="25" s="1"/>
  <c r="X7" i="25" s="1"/>
  <c r="CG6" i="23"/>
  <c r="CF6" i="23"/>
  <c r="CB6" i="23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G5" i="23"/>
  <c r="CF5" i="23"/>
  <c r="CB5" i="23"/>
  <c r="BV5" i="23"/>
  <c r="BU5" i="23"/>
  <c r="T5" i="25" s="1"/>
  <c r="BS5" i="23"/>
  <c r="S5" i="26" s="1"/>
  <c r="BR5" i="23"/>
  <c r="BQ5" i="23"/>
  <c r="S5" i="25" s="1"/>
  <c r="BO5" i="23"/>
  <c r="R5" i="26" s="1"/>
  <c r="BN5" i="23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Y5" i="23"/>
  <c r="N5" i="26" s="1"/>
  <c r="AX5" i="23"/>
  <c r="AW5" i="23"/>
  <c r="N5" i="25" s="1"/>
  <c r="AT5" i="23"/>
  <c r="AS5" i="23"/>
  <c r="M5" i="25" s="1"/>
  <c r="AP5" i="23"/>
  <c r="AO5" i="23"/>
  <c r="L5" i="25" s="1"/>
  <c r="AM5" i="23"/>
  <c r="K5" i="26" s="1"/>
  <c r="AL5" i="23"/>
  <c r="AK5" i="23"/>
  <c r="K5" i="25" s="1"/>
  <c r="AI5" i="23"/>
  <c r="J5" i="26" s="1"/>
  <c r="AH5" i="23"/>
  <c r="AG5" i="23"/>
  <c r="J5" i="25" s="1"/>
  <c r="AD5" i="23"/>
  <c r="AC5" i="23"/>
  <c r="I5" i="25" s="1"/>
  <c r="Z5" i="23"/>
  <c r="Y5" i="23"/>
  <c r="H5" i="25" s="1"/>
  <c r="W5" i="23"/>
  <c r="G5" i="26" s="1"/>
  <c r="V5" i="23"/>
  <c r="U5" i="23"/>
  <c r="G5" i="25" s="1"/>
  <c r="S5" i="23"/>
  <c r="F5" i="26" s="1"/>
  <c r="R5" i="23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G4" i="23"/>
  <c r="CF4" i="23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C3" i="23"/>
  <c r="O3" i="26" s="1"/>
  <c r="BB3" i="23"/>
  <c r="BA3" i="23"/>
  <c r="O3" i="25" s="1"/>
  <c r="AY3" i="23"/>
  <c r="N3" i="26" s="1"/>
  <c r="AX3" i="23"/>
  <c r="AW3" i="23"/>
  <c r="N3" i="25" s="1"/>
  <c r="AT3" i="23"/>
  <c r="AS3" i="23"/>
  <c r="M3" i="25" s="1"/>
  <c r="AP3" i="23"/>
  <c r="AO3" i="23"/>
  <c r="L3" i="25" s="1"/>
  <c r="AM3" i="23"/>
  <c r="K3" i="26" s="1"/>
  <c r="AL3" i="23"/>
  <c r="AK3" i="23"/>
  <c r="K3" i="25" s="1"/>
  <c r="AI3" i="23"/>
  <c r="J3" i="26" s="1"/>
  <c r="AH3" i="23"/>
  <c r="AG3" i="23"/>
  <c r="J3" i="25" s="1"/>
  <c r="AD3" i="23"/>
  <c r="AC3" i="23"/>
  <c r="I3" i="25" s="1"/>
  <c r="Z3" i="23"/>
  <c r="Y3" i="23"/>
  <c r="H3" i="25" s="1"/>
  <c r="W3" i="23"/>
  <c r="G3" i="26" s="1"/>
  <c r="V3" i="23"/>
  <c r="U3" i="23"/>
  <c r="G3" i="25" s="1"/>
  <c r="S3" i="23"/>
  <c r="F3" i="26" s="1"/>
  <c r="R3" i="23"/>
  <c r="Q3" i="23"/>
  <c r="F3" i="25" s="1"/>
  <c r="N3" i="23"/>
  <c r="M3" i="23"/>
  <c r="E3" i="25" s="1"/>
  <c r="AA3" i="25" s="1"/>
  <c r="J3" i="23"/>
  <c r="I3" i="23"/>
  <c r="D3" i="25" s="1"/>
  <c r="Y3" i="25" s="1"/>
  <c r="G3" i="23"/>
  <c r="F3" i="23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Y105" i="19" s="1"/>
  <c r="X93" i="19"/>
  <c r="W93" i="19"/>
  <c r="V93" i="19"/>
  <c r="U93" i="19"/>
  <c r="T93" i="19"/>
  <c r="T105" i="19" s="1"/>
  <c r="S93" i="19"/>
  <c r="R93" i="19"/>
  <c r="Q93" i="19"/>
  <c r="Q105" i="19" s="1"/>
  <c r="P93" i="19"/>
  <c r="O93" i="19"/>
  <c r="N93" i="19"/>
  <c r="M93" i="19"/>
  <c r="L93" i="19"/>
  <c r="L105" i="19" s="1"/>
  <c r="I93" i="19"/>
  <c r="H93" i="19"/>
  <c r="G93" i="19"/>
  <c r="G105" i="19" s="1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H40" i="19" s="1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35" i="10"/>
  <c r="X235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46" i="10" s="1"/>
  <c r="L203" i="10"/>
  <c r="K203" i="10"/>
  <c r="J203" i="10"/>
  <c r="I203" i="10"/>
  <c r="F203" i="10"/>
  <c r="E203" i="10"/>
  <c r="D203" i="10"/>
  <c r="C203" i="10"/>
  <c r="C245" i="10" s="1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68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H146" i="10" s="1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H81" i="10" s="1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E188" i="20" s="1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C97" i="20" s="1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K24" i="18"/>
  <c r="I24" i="18"/>
  <c r="G24" i="18"/>
  <c r="F24" i="18"/>
  <c r="E24" i="18"/>
  <c r="D24" i="18"/>
  <c r="C24" i="18"/>
  <c r="B24" i="18"/>
  <c r="M23" i="18"/>
  <c r="K18" i="18"/>
  <c r="I18" i="18"/>
  <c r="G18" i="18"/>
  <c r="F18" i="18"/>
  <c r="E18" i="18"/>
  <c r="D18" i="18"/>
  <c r="C18" i="18"/>
  <c r="B18" i="18"/>
  <c r="M17" i="18"/>
  <c r="K12" i="18"/>
  <c r="I12" i="18"/>
  <c r="G12" i="18"/>
  <c r="F12" i="18"/>
  <c r="E12" i="18"/>
  <c r="D12" i="18"/>
  <c r="C12" i="18"/>
  <c r="B12" i="18"/>
  <c r="M11" i="18"/>
  <c r="K6" i="18"/>
  <c r="I6" i="18"/>
  <c r="G6" i="18"/>
  <c r="F6" i="18"/>
  <c r="E6" i="18"/>
  <c r="D6" i="18"/>
  <c r="C6" i="18"/>
  <c r="B6" i="18"/>
  <c r="M5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I91" i="17"/>
  <c r="H91" i="17"/>
  <c r="K91" i="17" s="1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K89" i="17" s="1"/>
  <c r="I88" i="17"/>
  <c r="H88" i="17"/>
  <c r="G88" i="17"/>
  <c r="F88" i="17"/>
  <c r="D88" i="17"/>
  <c r="C88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I75" i="17"/>
  <c r="R68" i="17" s="1"/>
  <c r="S75" i="17" s="1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V40" i="11"/>
  <c r="AA40" i="11" s="1"/>
  <c r="U40" i="11"/>
  <c r="Y40" i="11" s="1"/>
  <c r="T40" i="11"/>
  <c r="S40" i="11"/>
  <c r="P40" i="11"/>
  <c r="Y39" i="11"/>
  <c r="V39" i="11"/>
  <c r="AA39" i="11" s="1"/>
  <c r="U39" i="11"/>
  <c r="T39" i="11"/>
  <c r="S39" i="11"/>
  <c r="Q39" i="11" s="1"/>
  <c r="P39" i="11"/>
  <c r="V38" i="11"/>
  <c r="U38" i="11"/>
  <c r="P38" i="11" s="1"/>
  <c r="T38" i="11"/>
  <c r="S38" i="11"/>
  <c r="V37" i="11"/>
  <c r="U37" i="11"/>
  <c r="P37" i="11" s="1"/>
  <c r="T37" i="11"/>
  <c r="S37" i="11"/>
  <c r="Q37" i="11" s="1"/>
  <c r="V36" i="11"/>
  <c r="U36" i="11"/>
  <c r="Y36" i="11" s="1"/>
  <c r="T36" i="11"/>
  <c r="S36" i="11"/>
  <c r="P36" i="11"/>
  <c r="Y35" i="11"/>
  <c r="V35" i="11"/>
  <c r="AA35" i="11" s="1"/>
  <c r="U35" i="11"/>
  <c r="T35" i="11"/>
  <c r="S35" i="11"/>
  <c r="Q35" i="11" s="1"/>
  <c r="P35" i="11"/>
  <c r="V34" i="11"/>
  <c r="U34" i="11"/>
  <c r="P34" i="11" s="1"/>
  <c r="T34" i="11"/>
  <c r="S34" i="11"/>
  <c r="V33" i="11"/>
  <c r="U33" i="11"/>
  <c r="P33" i="11" s="1"/>
  <c r="T33" i="11"/>
  <c r="S33" i="11"/>
  <c r="Q33" i="11" s="1"/>
  <c r="V32" i="11"/>
  <c r="U32" i="11"/>
  <c r="Y32" i="11" s="1"/>
  <c r="T32" i="11"/>
  <c r="S32" i="11"/>
  <c r="P32" i="11"/>
  <c r="Y31" i="11"/>
  <c r="V31" i="11"/>
  <c r="AA31" i="11" s="1"/>
  <c r="U31" i="11"/>
  <c r="T31" i="11"/>
  <c r="S31" i="11"/>
  <c r="Q31" i="11" s="1"/>
  <c r="P31" i="11"/>
  <c r="V30" i="11"/>
  <c r="U30" i="11"/>
  <c r="Y30" i="11" s="1"/>
  <c r="T30" i="11"/>
  <c r="S30" i="11"/>
  <c r="V29" i="11"/>
  <c r="U29" i="11"/>
  <c r="P29" i="11" s="1"/>
  <c r="T29" i="11"/>
  <c r="S29" i="11"/>
  <c r="Q29" i="11" s="1"/>
  <c r="V28" i="11"/>
  <c r="U28" i="11"/>
  <c r="Y28" i="11" s="1"/>
  <c r="T28" i="11"/>
  <c r="S28" i="11"/>
  <c r="P28" i="11"/>
  <c r="Y27" i="11"/>
  <c r="V27" i="11"/>
  <c r="AA27" i="11" s="1"/>
  <c r="U27" i="11"/>
  <c r="T27" i="11"/>
  <c r="S27" i="11"/>
  <c r="Q27" i="11" s="1"/>
  <c r="P27" i="11"/>
  <c r="V26" i="11"/>
  <c r="U26" i="11"/>
  <c r="P26" i="11" s="1"/>
  <c r="T26" i="11"/>
  <c r="S26" i="11"/>
  <c r="C14" i="11"/>
  <c r="C13" i="11"/>
  <c r="C12" i="11"/>
  <c r="C11" i="11"/>
  <c r="C10" i="11"/>
  <c r="C9" i="11"/>
  <c r="AY330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S81" i="25" l="1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T45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AC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AB17" i="25"/>
  <c r="BW17" i="23"/>
  <c r="T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C7" i="25"/>
  <c r="AU7" i="23"/>
  <c r="M7" i="26" s="1"/>
  <c r="O9" i="23"/>
  <c r="E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AA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AA21" i="23"/>
  <c r="H21" i="26" s="1"/>
  <c r="BG21" i="23"/>
  <c r="P21" i="26" s="1"/>
  <c r="AA23" i="23"/>
  <c r="H23" i="26" s="1"/>
  <c r="BG23" i="23"/>
  <c r="P23" i="26" s="1"/>
  <c r="AC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AB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B39" i="23"/>
  <c r="AC39" i="25"/>
  <c r="BC39" i="23"/>
  <c r="O39" i="26" s="1"/>
  <c r="AC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C166" i="25" s="1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C154" i="25" s="1"/>
  <c r="AN154" i="25" s="1"/>
  <c r="AQ154" i="23"/>
  <c r="L154" i="26" s="1"/>
  <c r="O154" i="25"/>
  <c r="BD154" i="23"/>
  <c r="F156" i="25"/>
  <c r="T156" i="23"/>
  <c r="I156" i="25"/>
  <c r="AE156" i="23"/>
  <c r="I156" i="26" s="1"/>
  <c r="E162" i="25"/>
  <c r="AA162" i="25" s="1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BO134" i="23"/>
  <c r="R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A153" i="25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U176" i="23"/>
  <c r="M176" i="26" s="1"/>
  <c r="X177" i="23"/>
  <c r="BS177" i="23"/>
  <c r="S177" i="26" s="1"/>
  <c r="P178" i="23"/>
  <c r="AV178" i="23"/>
  <c r="BY179" i="23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AC168" i="25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G184" i="25"/>
  <c r="X184" i="23"/>
  <c r="W184" i="23"/>
  <c r="G184" i="26" s="1"/>
  <c r="O185" i="25"/>
  <c r="BC185" i="23"/>
  <c r="O185" i="26" s="1"/>
  <c r="O188" i="25"/>
  <c r="BD188" i="23"/>
  <c r="T188" i="25"/>
  <c r="BW188" i="23"/>
  <c r="T188" i="26" s="1"/>
  <c r="AE190" i="23"/>
  <c r="I190" i="26" s="1"/>
  <c r="L190" i="25"/>
  <c r="AC190" i="25" s="1"/>
  <c r="AN190" i="25" s="1"/>
  <c r="AR190" i="23"/>
  <c r="AQ190" i="23"/>
  <c r="L190" i="26" s="1"/>
  <c r="BW190" i="23"/>
  <c r="T190" i="26" s="1"/>
  <c r="I192" i="25"/>
  <c r="AF192" i="23"/>
  <c r="S193" i="25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B193" i="25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AB188" i="25"/>
  <c r="W190" i="23"/>
  <c r="G190" i="26" s="1"/>
  <c r="AY190" i="23"/>
  <c r="N190" i="26" s="1"/>
  <c r="G192" i="23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AA199" i="25"/>
  <c r="BD200" i="23"/>
  <c r="H201" i="23"/>
  <c r="AN201" i="23"/>
  <c r="BT201" i="23"/>
  <c r="AR202" i="23"/>
  <c r="AC203" i="25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U50" i="25"/>
  <c r="CH50" i="23"/>
  <c r="D53" i="17"/>
  <c r="C5" i="18"/>
  <c r="U4" i="25"/>
  <c r="CH4" i="23"/>
  <c r="U12" i="25"/>
  <c r="CH12" i="23"/>
  <c r="U20" i="25"/>
  <c r="CH20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17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BS51" i="23"/>
  <c r="S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BZ7" i="23"/>
  <c r="CD7" i="23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AA10" i="25" s="1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BZ15" i="23"/>
  <c r="CD15" i="23" s="1"/>
  <c r="AC15" i="26"/>
  <c r="C16" i="25"/>
  <c r="X16" i="25" s="1"/>
  <c r="H16" i="23"/>
  <c r="G16" i="23"/>
  <c r="G16" i="25"/>
  <c r="X16" i="23"/>
  <c r="W16" i="23"/>
  <c r="G16" i="26" s="1"/>
  <c r="K16" i="25"/>
  <c r="AC16" i="25" s="1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AI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AI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BZ35" i="23"/>
  <c r="CD35" i="23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5" i="25"/>
  <c r="CH55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AA39" i="26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I5" i="18" s="1"/>
  <c r="J5" i="18" s="1"/>
  <c r="K54" i="17"/>
  <c r="R32" i="25"/>
  <c r="BP32" i="23"/>
  <c r="BO32" i="23"/>
  <c r="R32" i="26" s="1"/>
  <c r="AB32" i="26" s="1"/>
  <c r="C39" i="26"/>
  <c r="X39" i="26" s="1"/>
  <c r="BZ39" i="23"/>
  <c r="CD39" i="23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BZ3" i="23"/>
  <c r="C4" i="25"/>
  <c r="X4" i="25" s="1"/>
  <c r="H4" i="23"/>
  <c r="G4" i="23"/>
  <c r="G4" i="25"/>
  <c r="X4" i="23"/>
  <c r="W4" i="23"/>
  <c r="G4" i="26" s="1"/>
  <c r="K4" i="25"/>
  <c r="AC4" i="25" s="1"/>
  <c r="AL4" i="25" s="1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AA6" i="25" s="1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AB6" i="25" s="1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C10" i="25" s="1"/>
  <c r="AN10" i="25" s="1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A14" i="25" s="1"/>
  <c r="AJ14" i="23"/>
  <c r="AI14" i="23"/>
  <c r="J14" i="26" s="1"/>
  <c r="N14" i="25"/>
  <c r="AC14" i="25" s="1"/>
  <c r="AN14" i="25" s="1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C18" i="25" s="1"/>
  <c r="AN18" i="25" s="1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AK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C22" i="25" s="1"/>
  <c r="AN22" i="25" s="1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AA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AA62" i="26" s="1"/>
  <c r="BY64" i="23"/>
  <c r="N64" i="25"/>
  <c r="AZ64" i="23"/>
  <c r="AY64" i="23"/>
  <c r="N64" i="26" s="1"/>
  <c r="T64" i="25"/>
  <c r="BW64" i="23"/>
  <c r="T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AB42" i="25" s="1"/>
  <c r="BP42" i="23"/>
  <c r="BO42" i="23"/>
  <c r="R42" i="26" s="1"/>
  <c r="AB42" i="26" s="1"/>
  <c r="BY42" i="23"/>
  <c r="M46" i="25"/>
  <c r="AV46" i="23"/>
  <c r="K47" i="25"/>
  <c r="AM47" i="23"/>
  <c r="K47" i="26" s="1"/>
  <c r="AC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C59" i="25"/>
  <c r="X59" i="25" s="1"/>
  <c r="G59" i="23"/>
  <c r="S59" i="25"/>
  <c r="BS59" i="23"/>
  <c r="S59" i="26" s="1"/>
  <c r="AB59" i="26" s="1"/>
  <c r="BY63" i="23"/>
  <c r="N63" i="25"/>
  <c r="AZ63" i="23"/>
  <c r="AY63" i="23"/>
  <c r="N63" i="26" s="1"/>
  <c r="T63" i="25"/>
  <c r="BW63" i="23"/>
  <c r="T63" i="26" s="1"/>
  <c r="F64" i="25"/>
  <c r="T64" i="23"/>
  <c r="S64" i="23"/>
  <c r="F64" i="26" s="1"/>
  <c r="T65" i="25"/>
  <c r="BX65" i="23"/>
  <c r="BW65" i="23"/>
  <c r="T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AA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5" i="23"/>
  <c r="BZ9" i="23"/>
  <c r="BZ17" i="23"/>
  <c r="BZ21" i="23"/>
  <c r="BZ25" i="23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AI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AC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U179" i="25"/>
  <c r="CH179" i="23"/>
  <c r="CH19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H4" i="25"/>
  <c r="AB4" i="25"/>
  <c r="AK4" i="25" s="1"/>
  <c r="AA5" i="26"/>
  <c r="AC5" i="26"/>
  <c r="BY6" i="23"/>
  <c r="AB7" i="26"/>
  <c r="AA9" i="26"/>
  <c r="AC9" i="26"/>
  <c r="BY10" i="23"/>
  <c r="AB11" i="26"/>
  <c r="AH12" i="25"/>
  <c r="AB12" i="25"/>
  <c r="AK12" i="25" s="1"/>
  <c r="AA13" i="26"/>
  <c r="AC13" i="26"/>
  <c r="BY14" i="23"/>
  <c r="AB15" i="26"/>
  <c r="AA17" i="26"/>
  <c r="AC17" i="26"/>
  <c r="AA18" i="25"/>
  <c r="BY18" i="23"/>
  <c r="AB19" i="26"/>
  <c r="AH20" i="25"/>
  <c r="AA21" i="26"/>
  <c r="AC21" i="26"/>
  <c r="BY22" i="23"/>
  <c r="AB23" i="26"/>
  <c r="AB24" i="25"/>
  <c r="AA25" i="26"/>
  <c r="AC25" i="26"/>
  <c r="AN26" i="25"/>
  <c r="AC26" i="25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AA45" i="26"/>
  <c r="AC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AC51" i="26" s="1"/>
  <c r="P52" i="25"/>
  <c r="BH52" i="23"/>
  <c r="F53" i="25"/>
  <c r="S53" i="23"/>
  <c r="F53" i="26" s="1"/>
  <c r="AA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BZ64" i="23" s="1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45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AB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CD45" i="23"/>
  <c r="W46" i="23"/>
  <c r="G46" i="26" s="1"/>
  <c r="K46" i="25"/>
  <c r="AN46" i="23"/>
  <c r="N46" i="25"/>
  <c r="AZ46" i="23"/>
  <c r="AY46" i="23"/>
  <c r="N46" i="26" s="1"/>
  <c r="E47" i="25"/>
  <c r="O47" i="23"/>
  <c r="E47" i="26" s="1"/>
  <c r="AA47" i="26" s="1"/>
  <c r="AF47" i="23"/>
  <c r="AI48" i="23"/>
  <c r="J48" i="26" s="1"/>
  <c r="N48" i="25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AB64" i="26"/>
  <c r="D65" i="25"/>
  <c r="Y65" i="25" s="1"/>
  <c r="L65" i="23"/>
  <c r="K65" i="23"/>
  <c r="M65" i="25"/>
  <c r="AV65" i="23"/>
  <c r="AU65" i="23"/>
  <c r="M65" i="26" s="1"/>
  <c r="AB65" i="26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AN7" i="25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AA30" i="26" s="1"/>
  <c r="AC30" i="25"/>
  <c r="BC30" i="23"/>
  <c r="O30" i="26" s="1"/>
  <c r="AC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AA36" i="25" s="1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AC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AI50" i="25" s="1"/>
  <c r="BL50" i="23"/>
  <c r="G51" i="25"/>
  <c r="W51" i="23"/>
  <c r="G51" i="26" s="1"/>
  <c r="AN51" i="23"/>
  <c r="AB51" i="26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AB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AB63" i="26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U80" i="25"/>
  <c r="CH80" i="23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AA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CH175" i="23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45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CD5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CD17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CD25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A34" i="25" s="1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A38" i="25" s="1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AC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AA51" i="25" s="1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AB60" i="25" s="1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C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C50" i="26" s="1"/>
  <c r="AY50" i="23"/>
  <c r="N50" i="26" s="1"/>
  <c r="BG50" i="23"/>
  <c r="P50" i="26" s="1"/>
  <c r="BO50" i="23"/>
  <c r="R50" i="26" s="1"/>
  <c r="BW50" i="23"/>
  <c r="T50" i="26" s="1"/>
  <c r="AB51" i="25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AB54" i="26" s="1"/>
  <c r="BW54" i="23"/>
  <c r="T54" i="26" s="1"/>
  <c r="AH55" i="25"/>
  <c r="AB55" i="25"/>
  <c r="AK55" i="25" s="1"/>
  <c r="G56" i="23"/>
  <c r="O56" i="23"/>
  <c r="E56" i="26" s="1"/>
  <c r="W56" i="23"/>
  <c r="G56" i="26" s="1"/>
  <c r="AE56" i="23"/>
  <c r="I56" i="26" s="1"/>
  <c r="AM56" i="23"/>
  <c r="K56" i="26" s="1"/>
  <c r="AC56" i="26" s="1"/>
  <c r="AU56" i="23"/>
  <c r="M56" i="26" s="1"/>
  <c r="BC56" i="23"/>
  <c r="O56" i="26" s="1"/>
  <c r="BK56" i="23"/>
  <c r="Q56" i="26" s="1"/>
  <c r="Z56" i="26" s="1"/>
  <c r="BS56" i="23"/>
  <c r="S56" i="26" s="1"/>
  <c r="AB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AB59" i="25"/>
  <c r="AK59" i="25" s="1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AG65" i="25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AB74" i="25" s="1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A120" i="26"/>
  <c r="AQ120" i="23"/>
  <c r="L120" i="26" s="1"/>
  <c r="AC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AB140" i="26" s="1"/>
  <c r="G141" i="25"/>
  <c r="X141" i="23"/>
  <c r="AB142" i="26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BT63" i="23"/>
  <c r="C64" i="25"/>
  <c r="X64" i="25" s="1"/>
  <c r="H64" i="23"/>
  <c r="S64" i="25"/>
  <c r="BT64" i="23"/>
  <c r="J65" i="25"/>
  <c r="AJ65" i="23"/>
  <c r="H66" i="25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AA85" i="25" s="1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R94" i="23"/>
  <c r="C95" i="25"/>
  <c r="X95" i="25" s="1"/>
  <c r="H95" i="23"/>
  <c r="S95" i="25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C104" i="25" s="1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C110" i="25" s="1"/>
  <c r="AN110" i="25" s="1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AB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AC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BT123" i="23"/>
  <c r="BS123" i="23"/>
  <c r="S123" i="26" s="1"/>
  <c r="AB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AB130" i="26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R143" i="25"/>
  <c r="BP143" i="23"/>
  <c r="F144" i="25"/>
  <c r="AA144" i="25" s="1"/>
  <c r="S144" i="23"/>
  <c r="F144" i="26" s="1"/>
  <c r="AA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R178" i="23"/>
  <c r="AQ178" i="23"/>
  <c r="L178" i="26" s="1"/>
  <c r="AC178" i="26" s="1"/>
  <c r="T178" i="25"/>
  <c r="BX178" i="23"/>
  <c r="BW178" i="23"/>
  <c r="T178" i="26" s="1"/>
  <c r="D179" i="25"/>
  <c r="Y179" i="25" s="1"/>
  <c r="AH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B55" i="26"/>
  <c r="AA57" i="26"/>
  <c r="AC57" i="26"/>
  <c r="AN58" i="25"/>
  <c r="BY58" i="23"/>
  <c r="BY60" i="23"/>
  <c r="L61" i="25"/>
  <c r="AR61" i="23"/>
  <c r="J62" i="25"/>
  <c r="AJ62" i="23"/>
  <c r="AA63" i="26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C77" i="25" s="1"/>
  <c r="AR77" i="23"/>
  <c r="J78" i="25"/>
  <c r="AJ78" i="23"/>
  <c r="Q79" i="25"/>
  <c r="Z79" i="25" s="1"/>
  <c r="AI79" i="25" s="1"/>
  <c r="BL79" i="23"/>
  <c r="Q80" i="25"/>
  <c r="Z80" i="25" s="1"/>
  <c r="AI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C93" i="25" s="1"/>
  <c r="AR93" i="23"/>
  <c r="J94" i="25"/>
  <c r="AJ94" i="23"/>
  <c r="Q95" i="25"/>
  <c r="Z95" i="25" s="1"/>
  <c r="AI95" i="25" s="1"/>
  <c r="BL95" i="23"/>
  <c r="Q96" i="25"/>
  <c r="Z96" i="25" s="1"/>
  <c r="AI96" i="25" s="1"/>
  <c r="BL96" i="23"/>
  <c r="C97" i="26"/>
  <c r="X97" i="26" s="1"/>
  <c r="H97" i="25"/>
  <c r="AB97" i="23"/>
  <c r="F98" i="25"/>
  <c r="AA98" i="25" s="1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C109" i="25" s="1"/>
  <c r="AN109" i="25" s="1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AA130" i="25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C139" i="25" s="1"/>
  <c r="AN139" i="25" s="1"/>
  <c r="AZ139" i="23"/>
  <c r="H140" i="25"/>
  <c r="AA140" i="23"/>
  <c r="H140" i="26" s="1"/>
  <c r="P140" i="25"/>
  <c r="BG140" i="23"/>
  <c r="P140" i="26" s="1"/>
  <c r="K141" i="25"/>
  <c r="AN141" i="23"/>
  <c r="L143" i="25"/>
  <c r="AC143" i="25" s="1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A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BY185" i="23"/>
  <c r="K191" i="25"/>
  <c r="AN191" i="23"/>
  <c r="AM191" i="23"/>
  <c r="K191" i="26" s="1"/>
  <c r="R69" i="25"/>
  <c r="AB69" i="25" s="1"/>
  <c r="BP69" i="23"/>
  <c r="P70" i="25"/>
  <c r="BH70" i="23"/>
  <c r="G71" i="25"/>
  <c r="X71" i="23"/>
  <c r="AB71" i="26"/>
  <c r="G72" i="25"/>
  <c r="X72" i="23"/>
  <c r="AB72" i="26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AB83" i="25"/>
  <c r="K84" i="25"/>
  <c r="AN84" i="23"/>
  <c r="AB84" i="25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AA105" i="25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C110" i="26"/>
  <c r="X110" i="26" s="1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AI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AA122" i="26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AN130" i="25"/>
  <c r="L131" i="25"/>
  <c r="AC131" i="25" s="1"/>
  <c r="AN131" i="25" s="1"/>
  <c r="AR131" i="23"/>
  <c r="C132" i="26"/>
  <c r="X132" i="26" s="1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AI142" i="25" s="1"/>
  <c r="BK142" i="23"/>
  <c r="Q142" i="26" s="1"/>
  <c r="Z142" i="26" s="1"/>
  <c r="F143" i="25"/>
  <c r="AA143" i="25" s="1"/>
  <c r="T143" i="23"/>
  <c r="D144" i="25"/>
  <c r="Y144" i="25" s="1"/>
  <c r="K144" i="23"/>
  <c r="D144" i="26" s="1"/>
  <c r="Y144" i="26" s="1"/>
  <c r="L144" i="25"/>
  <c r="AC144" i="25" s="1"/>
  <c r="AQ144" i="23"/>
  <c r="L144" i="26" s="1"/>
  <c r="AC144" i="26" s="1"/>
  <c r="T144" i="25"/>
  <c r="BW144" i="23"/>
  <c r="T144" i="26" s="1"/>
  <c r="C145" i="25"/>
  <c r="X145" i="25" s="1"/>
  <c r="H145" i="23"/>
  <c r="S145" i="25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P152" i="25"/>
  <c r="BG152" i="23"/>
  <c r="P152" i="26" s="1"/>
  <c r="AC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AB178" i="26" s="1"/>
  <c r="U186" i="26"/>
  <c r="CA186" i="23"/>
  <c r="CC186" i="23" s="1"/>
  <c r="C189" i="25"/>
  <c r="X189" i="25" s="1"/>
  <c r="H189" i="23"/>
  <c r="BY189" i="23"/>
  <c r="G189" i="23"/>
  <c r="R66" i="25"/>
  <c r="AB66" i="25" s="1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AA71" i="25" s="1"/>
  <c r="P71" i="23"/>
  <c r="BY71" i="23"/>
  <c r="E72" i="25"/>
  <c r="P72" i="23"/>
  <c r="BY72" i="23"/>
  <c r="L73" i="25"/>
  <c r="AC73" i="25" s="1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AH80" i="25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AA87" i="25" s="1"/>
  <c r="P87" i="23"/>
  <c r="BY87" i="23"/>
  <c r="E88" i="25"/>
  <c r="AA88" i="25" s="1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AH96" i="25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C105" i="25" s="1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AA110" i="25" s="1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T131" i="23"/>
  <c r="AB131" i="26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AC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AA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AA148" i="25" s="1"/>
  <c r="S148" i="23"/>
  <c r="F148" i="26" s="1"/>
  <c r="N148" i="25"/>
  <c r="AY148" i="23"/>
  <c r="N148" i="26" s="1"/>
  <c r="AA149" i="26"/>
  <c r="H171" i="25"/>
  <c r="AB171" i="23"/>
  <c r="AA171" i="23"/>
  <c r="H171" i="26" s="1"/>
  <c r="C172" i="25"/>
  <c r="X172" i="25" s="1"/>
  <c r="H172" i="23"/>
  <c r="G172" i="23"/>
  <c r="K172" i="25"/>
  <c r="AC172" i="25" s="1"/>
  <c r="AL172" i="25" s="1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AA61" i="25" s="1"/>
  <c r="T61" i="23"/>
  <c r="D62" i="25"/>
  <c r="Y62" i="25" s="1"/>
  <c r="L62" i="23"/>
  <c r="AC62" i="25"/>
  <c r="T62" i="25"/>
  <c r="BX62" i="23"/>
  <c r="K63" i="25"/>
  <c r="AC63" i="25" s="1"/>
  <c r="AN63" i="23"/>
  <c r="AB63" i="25"/>
  <c r="K64" i="25"/>
  <c r="AC64" i="25" s="1"/>
  <c r="AN64" i="23"/>
  <c r="AB64" i="25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AA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AA77" i="25" s="1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AB79" i="25"/>
  <c r="AK79" i="25" s="1"/>
  <c r="S80" i="23"/>
  <c r="F80" i="26" s="1"/>
  <c r="AA80" i="26" s="1"/>
  <c r="K80" i="25"/>
  <c r="AN80" i="23"/>
  <c r="BC80" i="23"/>
  <c r="O80" i="26" s="1"/>
  <c r="AB80" i="25"/>
  <c r="AK80" i="25" s="1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B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AC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AA93" i="25" s="1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AC94" i="25"/>
  <c r="AN94" i="25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AB95" i="25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AB97" i="25" s="1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AC99" i="26" s="1"/>
  <c r="BO99" i="23"/>
  <c r="R99" i="26" s="1"/>
  <c r="G100" i="25"/>
  <c r="X100" i="23"/>
  <c r="AM100" i="23"/>
  <c r="K100" i="26" s="1"/>
  <c r="BO100" i="23"/>
  <c r="R100" i="26" s="1"/>
  <c r="AB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AA109" i="25" s="1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AA112" i="26" s="1"/>
  <c r="K112" i="25"/>
  <c r="AC112" i="25" s="1"/>
  <c r="AL112" i="25" s="1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AB123" i="25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B127" i="26" s="1"/>
  <c r="AA128" i="23"/>
  <c r="H128" i="26" s="1"/>
  <c r="AM129" i="23"/>
  <c r="K129" i="26" s="1"/>
  <c r="O129" i="25"/>
  <c r="BD129" i="23"/>
  <c r="R129" i="25"/>
  <c r="AB129" i="25" s="1"/>
  <c r="BP129" i="23"/>
  <c r="BO129" i="23"/>
  <c r="R129" i="26" s="1"/>
  <c r="AB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AA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C137" i="25" s="1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AB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C152" i="25" s="1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C196" i="25" s="1"/>
  <c r="AN196" i="25" s="1"/>
  <c r="AQ196" i="23"/>
  <c r="L196" i="26" s="1"/>
  <c r="AR196" i="23"/>
  <c r="AB46" i="25"/>
  <c r="AC48" i="25"/>
  <c r="AN48" i="25" s="1"/>
  <c r="BY48" i="23"/>
  <c r="AH50" i="25"/>
  <c r="AB50" i="25"/>
  <c r="AK50" i="25" s="1"/>
  <c r="AA52" i="25"/>
  <c r="AC52" i="25"/>
  <c r="AN52" i="25" s="1"/>
  <c r="BY52" i="23"/>
  <c r="AA56" i="25"/>
  <c r="AC56" i="25"/>
  <c r="AN56" i="25" s="1"/>
  <c r="BY56" i="23"/>
  <c r="AB58" i="25"/>
  <c r="AA60" i="25"/>
  <c r="AC60" i="25"/>
  <c r="M60" i="25"/>
  <c r="AV60" i="23"/>
  <c r="D61" i="25"/>
  <c r="Y61" i="25" s="1"/>
  <c r="L61" i="23"/>
  <c r="T61" i="25"/>
  <c r="BX61" i="23"/>
  <c r="R62" i="25"/>
  <c r="AB62" i="25" s="1"/>
  <c r="BP62" i="23"/>
  <c r="I63" i="25"/>
  <c r="AF63" i="23"/>
  <c r="I64" i="25"/>
  <c r="AF64" i="23"/>
  <c r="P65" i="25"/>
  <c r="BH65" i="23"/>
  <c r="AA66" i="25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AA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AA69" i="26" s="1"/>
  <c r="L69" i="25"/>
  <c r="AC69" i="25" s="1"/>
  <c r="AR69" i="23"/>
  <c r="BG69" i="23"/>
  <c r="P69" i="26" s="1"/>
  <c r="AC69" i="26" s="1"/>
  <c r="O70" i="23"/>
  <c r="E70" i="26" s="1"/>
  <c r="X70" i="23"/>
  <c r="J70" i="25"/>
  <c r="AA70" i="25" s="1"/>
  <c r="AJ70" i="23"/>
  <c r="AY70" i="23"/>
  <c r="N70" i="26" s="1"/>
  <c r="AC70" i="26" s="1"/>
  <c r="O71" i="23"/>
  <c r="E71" i="26" s="1"/>
  <c r="AQ71" i="23"/>
  <c r="L71" i="26" s="1"/>
  <c r="AC71" i="26" s="1"/>
  <c r="AZ71" i="23"/>
  <c r="Q71" i="25"/>
  <c r="Z71" i="25" s="1"/>
  <c r="BL71" i="23"/>
  <c r="O72" i="23"/>
  <c r="E72" i="26" s="1"/>
  <c r="AA72" i="26" s="1"/>
  <c r="AQ72" i="23"/>
  <c r="L72" i="26" s="1"/>
  <c r="AC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AC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A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AA77" i="26" s="1"/>
  <c r="BC77" i="23"/>
  <c r="O77" i="26" s="1"/>
  <c r="BL77" i="23"/>
  <c r="T77" i="25"/>
  <c r="BX77" i="23"/>
  <c r="S78" i="23"/>
  <c r="F78" i="26" s="1"/>
  <c r="AA78" i="26" s="1"/>
  <c r="AU78" i="23"/>
  <c r="M78" i="26" s="1"/>
  <c r="AC78" i="26" s="1"/>
  <c r="BD78" i="23"/>
  <c r="R78" i="25"/>
  <c r="AB78" i="25" s="1"/>
  <c r="BP78" i="23"/>
  <c r="K79" i="23"/>
  <c r="D79" i="26" s="1"/>
  <c r="Y79" i="26" s="1"/>
  <c r="T79" i="23"/>
  <c r="I79" i="25"/>
  <c r="AF79" i="23"/>
  <c r="AU79" i="23"/>
  <c r="M79" i="26" s="1"/>
  <c r="AC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C82" i="25" s="1"/>
  <c r="AZ82" i="23"/>
  <c r="BO82" i="23"/>
  <c r="R82" i="26" s="1"/>
  <c r="E83" i="25"/>
  <c r="P83" i="23"/>
  <c r="AE83" i="23"/>
  <c r="I83" i="26" s="1"/>
  <c r="AA83" i="26" s="1"/>
  <c r="BG83" i="23"/>
  <c r="P83" i="26" s="1"/>
  <c r="BP83" i="23"/>
  <c r="E84" i="25"/>
  <c r="AA84" i="25" s="1"/>
  <c r="P84" i="23"/>
  <c r="AE84" i="23"/>
  <c r="I84" i="26" s="1"/>
  <c r="AA84" i="26" s="1"/>
  <c r="BG84" i="23"/>
  <c r="P84" i="26" s="1"/>
  <c r="BP84" i="23"/>
  <c r="W85" i="23"/>
  <c r="G85" i="26" s="1"/>
  <c r="AA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C87" i="26" s="1"/>
  <c r="AZ87" i="23"/>
  <c r="Q87" i="25"/>
  <c r="Z87" i="25" s="1"/>
  <c r="BL87" i="23"/>
  <c r="O88" i="23"/>
  <c r="E88" i="26" s="1"/>
  <c r="AA88" i="26" s="1"/>
  <c r="AQ88" i="23"/>
  <c r="L88" i="26" s="1"/>
  <c r="AC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AC89" i="26" s="1"/>
  <c r="BS89" i="23"/>
  <c r="S89" i="26" s="1"/>
  <c r="AB89" i="26" s="1"/>
  <c r="H90" i="23"/>
  <c r="F90" i="25"/>
  <c r="AA90" i="25" s="1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AC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AC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AC97" i="25" s="1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AA99" i="26" s="1"/>
  <c r="BG99" i="23"/>
  <c r="P99" i="26" s="1"/>
  <c r="BP99" i="23"/>
  <c r="E100" i="25"/>
  <c r="AA100" i="25" s="1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C101" i="25" s="1"/>
  <c r="AR101" i="23"/>
  <c r="BG101" i="23"/>
  <c r="P101" i="26" s="1"/>
  <c r="AC101" i="26" s="1"/>
  <c r="O102" i="23"/>
  <c r="E102" i="26" s="1"/>
  <c r="X102" i="23"/>
  <c r="J102" i="25"/>
  <c r="AJ102" i="23"/>
  <c r="AY102" i="23"/>
  <c r="N102" i="26" s="1"/>
  <c r="AC102" i="26" s="1"/>
  <c r="O103" i="23"/>
  <c r="E103" i="26" s="1"/>
  <c r="AA103" i="26" s="1"/>
  <c r="AQ103" i="23"/>
  <c r="L103" i="26" s="1"/>
  <c r="AC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A110" i="26" s="1"/>
  <c r="AU110" i="23"/>
  <c r="M110" i="26" s="1"/>
  <c r="AC110" i="26" s="1"/>
  <c r="BD110" i="23"/>
  <c r="R110" i="25"/>
  <c r="AB110" i="25" s="1"/>
  <c r="BP110" i="23"/>
  <c r="K111" i="23"/>
  <c r="D111" i="26" s="1"/>
  <c r="Y111" i="26" s="1"/>
  <c r="T111" i="23"/>
  <c r="I111" i="25"/>
  <c r="AF111" i="23"/>
  <c r="AU111" i="23"/>
  <c r="M111" i="26" s="1"/>
  <c r="AC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AC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AA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AB132" i="25" s="1"/>
  <c r="BO132" i="23"/>
  <c r="R132" i="26" s="1"/>
  <c r="AB132" i="26" s="1"/>
  <c r="BX132" i="23"/>
  <c r="G133" i="23"/>
  <c r="G133" i="25"/>
  <c r="X133" i="23"/>
  <c r="BS133" i="23"/>
  <c r="S133" i="26" s="1"/>
  <c r="AB134" i="26"/>
  <c r="K135" i="23"/>
  <c r="D135" i="26" s="1"/>
  <c r="Y135" i="26" s="1"/>
  <c r="H135" i="25"/>
  <c r="AA135" i="25" s="1"/>
  <c r="AB135" i="23"/>
  <c r="BW135" i="23"/>
  <c r="T135" i="26" s="1"/>
  <c r="AA136" i="26"/>
  <c r="E137" i="25"/>
  <c r="AA137" i="25" s="1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C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AI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A120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6" s="1"/>
  <c r="AA137" i="23"/>
  <c r="H137" i="26" s="1"/>
  <c r="AI137" i="23"/>
  <c r="J137" i="26" s="1"/>
  <c r="AQ137" i="23"/>
  <c r="L137" i="26" s="1"/>
  <c r="AC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A140" i="25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3"/>
  <c r="H149" i="26" s="1"/>
  <c r="AI149" i="23"/>
  <c r="J149" i="26" s="1"/>
  <c r="AQ149" i="23"/>
  <c r="L149" i="26" s="1"/>
  <c r="AC149" i="26" s="1"/>
  <c r="AY149" i="23"/>
  <c r="N149" i="26" s="1"/>
  <c r="BG149" i="23"/>
  <c r="P149" i="26" s="1"/>
  <c r="BO149" i="23"/>
  <c r="R149" i="26" s="1"/>
  <c r="AB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AA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A156" i="25"/>
  <c r="AC156" i="25"/>
  <c r="BY156" i="23"/>
  <c r="K157" i="23"/>
  <c r="S157" i="23"/>
  <c r="F157" i="26" s="1"/>
  <c r="AA157" i="23"/>
  <c r="H157" i="26" s="1"/>
  <c r="AI157" i="23"/>
  <c r="J157" i="26" s="1"/>
  <c r="AQ157" i="23"/>
  <c r="L157" i="26" s="1"/>
  <c r="AC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AC160" i="25"/>
  <c r="BY160" i="23"/>
  <c r="K161" i="23"/>
  <c r="S161" i="23"/>
  <c r="F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AC161" i="26" s="1"/>
  <c r="BO161" i="23"/>
  <c r="R161" i="26" s="1"/>
  <c r="BW161" i="23"/>
  <c r="T161" i="26" s="1"/>
  <c r="AB162" i="25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Z165" i="23"/>
  <c r="BY165" i="23"/>
  <c r="K166" i="23"/>
  <c r="D166" i="26" s="1"/>
  <c r="Y166" i="26" s="1"/>
  <c r="S166" i="23"/>
  <c r="F166" i="26" s="1"/>
  <c r="AA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A176" i="26" s="1"/>
  <c r="AQ176" i="23"/>
  <c r="L176" i="26" s="1"/>
  <c r="AC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Q183" i="23"/>
  <c r="L183" i="26" s="1"/>
  <c r="AZ183" i="23"/>
  <c r="Q183" i="25"/>
  <c r="Z183" i="25" s="1"/>
  <c r="BL183" i="23"/>
  <c r="AA184" i="25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C214" i="25" s="1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BZ152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AI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AB169" i="25" s="1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H186" i="26"/>
  <c r="AB186" i="26"/>
  <c r="AK186" i="26" s="1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C198" i="25" s="1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C148" i="26"/>
  <c r="AN149" i="25"/>
  <c r="BY149" i="23"/>
  <c r="AB150" i="26"/>
  <c r="AA152" i="26"/>
  <c r="AN153" i="25"/>
  <c r="BY153" i="23"/>
  <c r="AN157" i="25"/>
  <c r="BY157" i="23"/>
  <c r="AN161" i="25"/>
  <c r="BY161" i="23"/>
  <c r="AB162" i="26"/>
  <c r="AH163" i="25"/>
  <c r="O163" i="25"/>
  <c r="BD163" i="23"/>
  <c r="J165" i="25"/>
  <c r="AJ165" i="23"/>
  <c r="AN166" i="25"/>
  <c r="BY166" i="23"/>
  <c r="E167" i="25"/>
  <c r="AA167" i="25" s="1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AN176" i="25"/>
  <c r="BY176" i="23"/>
  <c r="L177" i="25"/>
  <c r="AR177" i="23"/>
  <c r="G179" i="25"/>
  <c r="X179" i="23"/>
  <c r="AC179" i="26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C192" i="26"/>
  <c r="X192" i="26" s="1"/>
  <c r="O194" i="25"/>
  <c r="BC194" i="23"/>
  <c r="O194" i="26" s="1"/>
  <c r="F196" i="25"/>
  <c r="S196" i="23"/>
  <c r="F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AA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H172" i="25"/>
  <c r="AB172" i="25"/>
  <c r="AK172" i="25" s="1"/>
  <c r="D173" i="25"/>
  <c r="Y173" i="25" s="1"/>
  <c r="L173" i="23"/>
  <c r="AA173" i="23"/>
  <c r="H173" i="26" s="1"/>
  <c r="AC173" i="25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AB175" i="26" s="1"/>
  <c r="O177" i="23"/>
  <c r="E177" i="26" s="1"/>
  <c r="J177" i="25"/>
  <c r="AJ177" i="23"/>
  <c r="AY177" i="23"/>
  <c r="N177" i="26" s="1"/>
  <c r="AA178" i="25"/>
  <c r="AC178" i="25"/>
  <c r="AN178" i="25" s="1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AC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AC153" i="26"/>
  <c r="BY154" i="23"/>
  <c r="AA157" i="26"/>
  <c r="BY158" i="23"/>
  <c r="AB159" i="26"/>
  <c r="AA161" i="26"/>
  <c r="AN162" i="25"/>
  <c r="BY162" i="23"/>
  <c r="K163" i="25"/>
  <c r="AC163" i="25" s="1"/>
  <c r="AL163" i="25" s="1"/>
  <c r="AN163" i="23"/>
  <c r="F165" i="25"/>
  <c r="T165" i="23"/>
  <c r="C166" i="26"/>
  <c r="X166" i="26" s="1"/>
  <c r="Q167" i="25"/>
  <c r="Z167" i="25" s="1"/>
  <c r="BL167" i="23"/>
  <c r="AN168" i="25"/>
  <c r="BY168" i="23"/>
  <c r="L169" i="25"/>
  <c r="AC169" i="25" s="1"/>
  <c r="AR169" i="23"/>
  <c r="G171" i="25"/>
  <c r="X171" i="23"/>
  <c r="AB171" i="26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AK179" i="25" s="1"/>
  <c r="BT179" i="23"/>
  <c r="N181" i="25"/>
  <c r="AZ181" i="23"/>
  <c r="AB181" i="26"/>
  <c r="BY181" i="23"/>
  <c r="AB182" i="26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C194" i="25" s="1"/>
  <c r="AM194" i="23"/>
  <c r="K194" i="26" s="1"/>
  <c r="AC194" i="26" s="1"/>
  <c r="R196" i="25"/>
  <c r="BO196" i="23"/>
  <c r="R196" i="26" s="1"/>
  <c r="AB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AC165" i="25"/>
  <c r="T165" i="25"/>
  <c r="BX165" i="23"/>
  <c r="O167" i="25"/>
  <c r="BD167" i="23"/>
  <c r="J169" i="25"/>
  <c r="AJ169" i="23"/>
  <c r="AN170" i="25"/>
  <c r="BY170" i="23"/>
  <c r="E171" i="25"/>
  <c r="AA171" i="25" s="1"/>
  <c r="P171" i="23"/>
  <c r="BY171" i="23"/>
  <c r="AC173" i="26"/>
  <c r="P173" i="25"/>
  <c r="BH173" i="23"/>
  <c r="K175" i="25"/>
  <c r="AC175" i="25" s="1"/>
  <c r="AL175" i="25" s="1"/>
  <c r="AN175" i="23"/>
  <c r="AB175" i="25"/>
  <c r="AK175" i="25" s="1"/>
  <c r="F177" i="25"/>
  <c r="T177" i="23"/>
  <c r="C178" i="26"/>
  <c r="X178" i="26" s="1"/>
  <c r="Q179" i="25"/>
  <c r="Z179" i="25" s="1"/>
  <c r="AI179" i="25" s="1"/>
  <c r="BL179" i="23"/>
  <c r="AN180" i="25"/>
  <c r="BY180" i="23"/>
  <c r="L181" i="25"/>
  <c r="AC181" i="25" s="1"/>
  <c r="AR181" i="23"/>
  <c r="G183" i="25"/>
  <c r="X183" i="23"/>
  <c r="AB183" i="26"/>
  <c r="C186" i="26"/>
  <c r="X186" i="26" s="1"/>
  <c r="AG186" i="26" s="1"/>
  <c r="CD186" i="23"/>
  <c r="AJ186" i="26"/>
  <c r="AL186" i="26"/>
  <c r="AI186" i="26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AC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AA131" i="25"/>
  <c r="BY131" i="23"/>
  <c r="AH133" i="25"/>
  <c r="AB133" i="25"/>
  <c r="AK133" i="25" s="1"/>
  <c r="BY135" i="23"/>
  <c r="AB137" i="25"/>
  <c r="BY139" i="23"/>
  <c r="AB141" i="25"/>
  <c r="BY143" i="23"/>
  <c r="AH145" i="25"/>
  <c r="AB145" i="25"/>
  <c r="AK145" i="25" s="1"/>
  <c r="AA147" i="25"/>
  <c r="AC147" i="25"/>
  <c r="BY147" i="23"/>
  <c r="AB149" i="25"/>
  <c r="AA151" i="25"/>
  <c r="AC151" i="25"/>
  <c r="BY151" i="23"/>
  <c r="AB153" i="25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C160" i="26" s="1"/>
  <c r="AY160" i="23"/>
  <c r="N160" i="26" s="1"/>
  <c r="BG160" i="23"/>
  <c r="P160" i="26" s="1"/>
  <c r="BO160" i="23"/>
  <c r="R160" i="26" s="1"/>
  <c r="AB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G163" i="25"/>
  <c r="G163" i="25"/>
  <c r="AA163" i="25" s="1"/>
  <c r="AJ163" i="25" s="1"/>
  <c r="X163" i="23"/>
  <c r="AM163" i="23"/>
  <c r="K163" i="26" s="1"/>
  <c r="AC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AA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A171" i="26" s="1"/>
  <c r="AY171" i="23"/>
  <c r="N171" i="26" s="1"/>
  <c r="S171" i="25"/>
  <c r="AB171" i="25" s="1"/>
  <c r="BT171" i="23"/>
  <c r="AE173" i="23"/>
  <c r="I173" i="26" s="1"/>
  <c r="N173" i="25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AC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A181" i="25" s="1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AB184" i="26" s="1"/>
  <c r="BW184" i="23"/>
  <c r="T184" i="26" s="1"/>
  <c r="K185" i="23"/>
  <c r="BZ185" i="23" s="1"/>
  <c r="AM185" i="23"/>
  <c r="K185" i="26" s="1"/>
  <c r="N185" i="25"/>
  <c r="AC185" i="25" s="1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A192" i="25"/>
  <c r="AC192" i="25"/>
  <c r="AN192" i="25" s="1"/>
  <c r="BY192" i="23"/>
  <c r="AA193" i="23"/>
  <c r="H193" i="26" s="1"/>
  <c r="AI193" i="23"/>
  <c r="J193" i="26" s="1"/>
  <c r="AA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AB197" i="26" s="1"/>
  <c r="BW197" i="23"/>
  <c r="T197" i="26" s="1"/>
  <c r="G199" i="23"/>
  <c r="O199" i="23"/>
  <c r="E199" i="26" s="1"/>
  <c r="AA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AB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B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6" i="26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C201" i="26"/>
  <c r="AN202" i="25"/>
  <c r="BY202" i="23"/>
  <c r="AB203" i="26"/>
  <c r="AN206" i="25"/>
  <c r="BY206" i="23"/>
  <c r="S214" i="25"/>
  <c r="AB214" i="25" s="1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AB202" i="26" s="1"/>
  <c r="AN203" i="25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AC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A210" i="26" s="1"/>
  <c r="AQ210" i="23"/>
  <c r="L210" i="26" s="1"/>
  <c r="AY211" i="23"/>
  <c r="N211" i="26" s="1"/>
  <c r="AE212" i="23"/>
  <c r="I212" i="26" s="1"/>
  <c r="AA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AN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B226" i="25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AA207" i="25" s="1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AB215" i="25" s="1"/>
  <c r="BP215" i="23"/>
  <c r="BO215" i="23"/>
  <c r="R215" i="26" s="1"/>
  <c r="H217" i="25"/>
  <c r="AB217" i="23"/>
  <c r="AA217" i="23"/>
  <c r="H217" i="26" s="1"/>
  <c r="S217" i="25"/>
  <c r="AB217" i="25" s="1"/>
  <c r="AK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A209" i="25" s="1"/>
  <c r="AJ209" i="23"/>
  <c r="R209" i="25"/>
  <c r="BP209" i="23"/>
  <c r="AB210" i="26"/>
  <c r="E211" i="25"/>
  <c r="O211" i="23"/>
  <c r="E211" i="26" s="1"/>
  <c r="C212" i="26"/>
  <c r="X212" i="26" s="1"/>
  <c r="F212" i="25"/>
  <c r="AA212" i="25" s="1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AB218" i="26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AB218" i="25" s="1"/>
  <c r="BP218" i="23"/>
  <c r="AB219" i="26"/>
  <c r="AB220" i="25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C229" i="25" s="1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AB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AC216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AB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45" i="10"/>
  <c r="M51" i="10"/>
  <c r="M59" i="10"/>
  <c r="C268" i="10"/>
  <c r="F267" i="10"/>
  <c r="I245" i="10"/>
  <c r="C29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45" i="10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45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46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46" i="10"/>
  <c r="M9" i="10"/>
  <c r="M21" i="10"/>
  <c r="M22" i="10"/>
  <c r="M26" i="10"/>
  <c r="M27" i="10"/>
  <c r="M29" i="10"/>
  <c r="M30" i="10"/>
  <c r="M32" i="10"/>
  <c r="N246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65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53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12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59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57" i="10"/>
  <c r="K237" i="10"/>
  <c r="K242" i="10"/>
  <c r="N163" i="10"/>
  <c r="G166" i="10"/>
  <c r="M170" i="10"/>
  <c r="G177" i="10"/>
  <c r="G185" i="10"/>
  <c r="M20" i="10"/>
  <c r="F230" i="10"/>
  <c r="K231" i="10"/>
  <c r="M72" i="10"/>
  <c r="K258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41" i="10"/>
  <c r="M162" i="10"/>
  <c r="G165" i="10"/>
  <c r="H169" i="10"/>
  <c r="N170" i="10"/>
  <c r="M173" i="10"/>
  <c r="H181" i="10"/>
  <c r="N183" i="10"/>
  <c r="E267" i="10"/>
  <c r="K268" i="10"/>
  <c r="M169" i="10"/>
  <c r="G172" i="10"/>
  <c r="G175" i="10"/>
  <c r="G180" i="10"/>
  <c r="M185" i="10"/>
  <c r="F245" i="10"/>
  <c r="K230" i="10"/>
  <c r="K252" i="10"/>
  <c r="C253" i="10"/>
  <c r="F261" i="10"/>
  <c r="K229" i="10"/>
  <c r="H28" i="10"/>
  <c r="N29" i="10"/>
  <c r="G31" i="10"/>
  <c r="M40" i="10"/>
  <c r="K255" i="10"/>
  <c r="G53" i="10"/>
  <c r="M54" i="10"/>
  <c r="N66" i="10"/>
  <c r="M70" i="10"/>
  <c r="M82" i="10"/>
  <c r="N86" i="10"/>
  <c r="G100" i="10"/>
  <c r="H112" i="10"/>
  <c r="C242" i="10"/>
  <c r="H161" i="10"/>
  <c r="L240" i="10"/>
  <c r="G16" i="10"/>
  <c r="M17" i="10"/>
  <c r="M25" i="10"/>
  <c r="M36" i="10"/>
  <c r="N40" i="10"/>
  <c r="N44" i="10"/>
  <c r="G46" i="10"/>
  <c r="F232" i="10"/>
  <c r="H53" i="10"/>
  <c r="N82" i="10"/>
  <c r="M85" i="10"/>
  <c r="N105" i="10"/>
  <c r="H115" i="10"/>
  <c r="F238" i="10"/>
  <c r="E262" i="10"/>
  <c r="H148" i="10"/>
  <c r="G149" i="10"/>
  <c r="D242" i="10"/>
  <c r="M161" i="10"/>
  <c r="H168" i="10"/>
  <c r="H171" i="10"/>
  <c r="N172" i="10"/>
  <c r="N181" i="10"/>
  <c r="F262" i="10"/>
  <c r="H149" i="10"/>
  <c r="G152" i="10"/>
  <c r="G160" i="10"/>
  <c r="N161" i="10"/>
  <c r="M168" i="10"/>
  <c r="G183" i="10"/>
  <c r="M184" i="10"/>
  <c r="F312" i="10"/>
  <c r="N10" i="10"/>
  <c r="H12" i="10"/>
  <c r="M13" i="10"/>
  <c r="M28" i="10"/>
  <c r="E231" i="10"/>
  <c r="E276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41" i="10"/>
  <c r="H178" i="10"/>
  <c r="F244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54" i="10"/>
  <c r="F257" i="10"/>
  <c r="F300" i="10" s="1"/>
  <c r="F260" i="10"/>
  <c r="G12" i="10"/>
  <c r="N13" i="10"/>
  <c r="M24" i="10"/>
  <c r="N28" i="10"/>
  <c r="H30" i="10"/>
  <c r="M31" i="10"/>
  <c r="G34" i="10"/>
  <c r="G41" i="10"/>
  <c r="K232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39" i="10"/>
  <c r="H135" i="10"/>
  <c r="N137" i="10"/>
  <c r="M144" i="10"/>
  <c r="G147" i="10"/>
  <c r="M152" i="10"/>
  <c r="D241" i="10"/>
  <c r="H201" i="10"/>
  <c r="E252" i="10"/>
  <c r="I238" i="10"/>
  <c r="M119" i="10"/>
  <c r="I262" i="10"/>
  <c r="M128" i="10"/>
  <c r="F242" i="10"/>
  <c r="H156" i="10"/>
  <c r="J236" i="10"/>
  <c r="N95" i="10"/>
  <c r="H11" i="10"/>
  <c r="D229" i="10"/>
  <c r="L230" i="10"/>
  <c r="F275" i="10" s="1"/>
  <c r="H29" i="10"/>
  <c r="L231" i="10"/>
  <c r="H41" i="10"/>
  <c r="C259" i="10"/>
  <c r="G92" i="10"/>
  <c r="K236" i="10"/>
  <c r="E241" i="10"/>
  <c r="G155" i="10"/>
  <c r="J242" i="10"/>
  <c r="N156" i="10"/>
  <c r="H179" i="10"/>
  <c r="F235" i="10"/>
  <c r="H83" i="10"/>
  <c r="C229" i="10"/>
  <c r="G11" i="10"/>
  <c r="I242" i="10"/>
  <c r="M156" i="10"/>
  <c r="J252" i="10"/>
  <c r="N12" i="10"/>
  <c r="D254" i="10"/>
  <c r="H32" i="10"/>
  <c r="D256" i="10"/>
  <c r="H56" i="10"/>
  <c r="L234" i="10"/>
  <c r="L236" i="10"/>
  <c r="E242" i="10"/>
  <c r="G156" i="10"/>
  <c r="E229" i="10"/>
  <c r="L232" i="10"/>
  <c r="D259" i="10"/>
  <c r="H92" i="10"/>
  <c r="G10" i="10"/>
  <c r="F252" i="10"/>
  <c r="F229" i="10"/>
  <c r="H24" i="10"/>
  <c r="H36" i="10"/>
  <c r="D255" i="10"/>
  <c r="H44" i="10"/>
  <c r="H60" i="10"/>
  <c r="G63" i="10"/>
  <c r="E259" i="10"/>
  <c r="G20" i="10"/>
  <c r="M73" i="10"/>
  <c r="F259" i="10"/>
  <c r="H142" i="10"/>
  <c r="N143" i="10"/>
  <c r="C233" i="10"/>
  <c r="G59" i="10"/>
  <c r="E260" i="10"/>
  <c r="C263" i="10"/>
  <c r="G140" i="10"/>
  <c r="I265" i="10"/>
  <c r="M142" i="10"/>
  <c r="K240" i="10"/>
  <c r="D231" i="10"/>
  <c r="C231" i="10"/>
  <c r="G35" i="10"/>
  <c r="D252" i="10"/>
  <c r="H8" i="10"/>
  <c r="G9" i="10"/>
  <c r="H13" i="10"/>
  <c r="C230" i="10"/>
  <c r="G23" i="10"/>
  <c r="J254" i="10"/>
  <c r="J256" i="10"/>
  <c r="N56" i="10"/>
  <c r="H59" i="10"/>
  <c r="D233" i="10"/>
  <c r="D263" i="10"/>
  <c r="H140" i="10"/>
  <c r="J265" i="10"/>
  <c r="N142" i="10"/>
  <c r="N166" i="10"/>
  <c r="H9" i="10"/>
  <c r="H23" i="10"/>
  <c r="D230" i="10"/>
  <c r="H35" i="10"/>
  <c r="J255" i="10"/>
  <c r="C232" i="10"/>
  <c r="G47" i="10"/>
  <c r="E233" i="10"/>
  <c r="M63" i="10"/>
  <c r="C234" i="10"/>
  <c r="G71" i="10"/>
  <c r="H104" i="10"/>
  <c r="I264" i="10"/>
  <c r="M141" i="10"/>
  <c r="K265" i="10"/>
  <c r="L253" i="10"/>
  <c r="E230" i="10"/>
  <c r="E275" i="10" s="1"/>
  <c r="L254" i="10"/>
  <c r="H47" i="10"/>
  <c r="D232" i="10"/>
  <c r="L256" i="10"/>
  <c r="H71" i="10"/>
  <c r="D234" i="10"/>
  <c r="G74" i="10"/>
  <c r="I260" i="10"/>
  <c r="M104" i="10"/>
  <c r="M120" i="10"/>
  <c r="G123" i="10"/>
  <c r="C252" i="10"/>
  <c r="G8" i="10"/>
  <c r="F231" i="10"/>
  <c r="L255" i="10"/>
  <c r="E232" i="10"/>
  <c r="J258" i="10"/>
  <c r="E235" i="10"/>
  <c r="G83" i="10"/>
  <c r="F243" i="10"/>
  <c r="H164" i="10"/>
  <c r="K239" i="10"/>
  <c r="J235" i="10"/>
  <c r="E237" i="10"/>
  <c r="E282" i="10" s="1"/>
  <c r="G107" i="10"/>
  <c r="I230" i="10"/>
  <c r="F237" i="10"/>
  <c r="H107" i="10"/>
  <c r="D261" i="10"/>
  <c r="H116" i="10"/>
  <c r="K238" i="10"/>
  <c r="I229" i="10"/>
  <c r="H19" i="10"/>
  <c r="E253" i="10"/>
  <c r="J230" i="10"/>
  <c r="H27" i="10"/>
  <c r="H33" i="10"/>
  <c r="J231" i="10"/>
  <c r="H39" i="10"/>
  <c r="H45" i="10"/>
  <c r="J232" i="10"/>
  <c r="J233" i="10"/>
  <c r="M65" i="10"/>
  <c r="J234" i="10"/>
  <c r="G90" i="10"/>
  <c r="M97" i="10"/>
  <c r="H100" i="10"/>
  <c r="N108" i="10"/>
  <c r="E261" i="10"/>
  <c r="L238" i="10"/>
  <c r="N123" i="10"/>
  <c r="M145" i="10"/>
  <c r="J241" i="10"/>
  <c r="N186" i="10"/>
  <c r="C267" i="10"/>
  <c r="G188" i="10"/>
  <c r="M189" i="10"/>
  <c r="G191" i="10"/>
  <c r="C244" i="10"/>
  <c r="M192" i="10"/>
  <c r="G194" i="10"/>
  <c r="M195" i="10"/>
  <c r="G197" i="10"/>
  <c r="M198" i="10"/>
  <c r="G200" i="10"/>
  <c r="M201" i="10"/>
  <c r="M204" i="10"/>
  <c r="C261" i="10"/>
  <c r="F241" i="10"/>
  <c r="H155" i="10"/>
  <c r="D253" i="10"/>
  <c r="H20" i="10"/>
  <c r="I231" i="10"/>
  <c r="M231" i="10" s="1"/>
  <c r="I232" i="10"/>
  <c r="I234" i="10"/>
  <c r="K235" i="10"/>
  <c r="K260" i="10"/>
  <c r="I241" i="10"/>
  <c r="M241" i="10" s="1"/>
  <c r="M155" i="10"/>
  <c r="L242" i="10"/>
  <c r="I252" i="10"/>
  <c r="J229" i="10"/>
  <c r="H18" i="10"/>
  <c r="F253" i="10"/>
  <c r="G26" i="10"/>
  <c r="C254" i="10"/>
  <c r="G32" i="10"/>
  <c r="G38" i="10"/>
  <c r="C255" i="10"/>
  <c r="G44" i="10"/>
  <c r="G50" i="10"/>
  <c r="C256" i="10"/>
  <c r="G56" i="10"/>
  <c r="K233" i="10"/>
  <c r="H62" i="10"/>
  <c r="E257" i="10"/>
  <c r="H74" i="10"/>
  <c r="N83" i="10"/>
  <c r="K259" i="10"/>
  <c r="E236" i="10"/>
  <c r="J237" i="10"/>
  <c r="G115" i="10"/>
  <c r="N129" i="10"/>
  <c r="K263" i="10"/>
  <c r="N150" i="10"/>
  <c r="N168" i="10"/>
  <c r="D267" i="10"/>
  <c r="H188" i="10"/>
  <c r="N189" i="10"/>
  <c r="H191" i="10"/>
  <c r="D244" i="10"/>
  <c r="N192" i="10"/>
  <c r="H194" i="10"/>
  <c r="N195" i="10"/>
  <c r="H197" i="10"/>
  <c r="N198" i="10"/>
  <c r="H200" i="10"/>
  <c r="N201" i="10"/>
  <c r="H203" i="10"/>
  <c r="D268" i="10"/>
  <c r="J238" i="10"/>
  <c r="M23" i="10"/>
  <c r="M35" i="10"/>
  <c r="E256" i="10"/>
  <c r="M71" i="10"/>
  <c r="F258" i="10"/>
  <c r="L252" i="10"/>
  <c r="M11" i="10"/>
  <c r="H15" i="10"/>
  <c r="J253" i="10"/>
  <c r="N23" i="10"/>
  <c r="H25" i="10"/>
  <c r="H31" i="10"/>
  <c r="F254" i="10"/>
  <c r="N35" i="10"/>
  <c r="H37" i="10"/>
  <c r="H43" i="10"/>
  <c r="F255" i="10"/>
  <c r="N47" i="10"/>
  <c r="N59" i="10"/>
  <c r="J257" i="10"/>
  <c r="N71" i="10"/>
  <c r="H73" i="10"/>
  <c r="N107" i="10"/>
  <c r="G114" i="10"/>
  <c r="M121" i="10"/>
  <c r="K262" i="10"/>
  <c r="D264" i="10"/>
  <c r="N176" i="10"/>
  <c r="J266" i="10"/>
  <c r="N185" i="10"/>
  <c r="I267" i="10"/>
  <c r="M188" i="10"/>
  <c r="M191" i="10"/>
  <c r="I244" i="10"/>
  <c r="J267" i="10"/>
  <c r="L229" i="10"/>
  <c r="I253" i="10"/>
  <c r="E254" i="10"/>
  <c r="E255" i="10"/>
  <c r="E298" i="10" s="1"/>
  <c r="M47" i="10"/>
  <c r="I257" i="10"/>
  <c r="N128" i="10"/>
  <c r="J262" i="10"/>
  <c r="J260" i="10"/>
  <c r="M8" i="10"/>
  <c r="N11" i="10"/>
  <c r="H14" i="10"/>
  <c r="G24" i="10"/>
  <c r="G30" i="10"/>
  <c r="I254" i="10"/>
  <c r="G36" i="10"/>
  <c r="G42" i="10"/>
  <c r="I255" i="10"/>
  <c r="G48" i="10"/>
  <c r="G54" i="10"/>
  <c r="I256" i="10"/>
  <c r="G60" i="10"/>
  <c r="H66" i="10"/>
  <c r="K257" i="10"/>
  <c r="G72" i="10"/>
  <c r="I258" i="10"/>
  <c r="M258" i="10" s="1"/>
  <c r="M80" i="10"/>
  <c r="N81" i="10"/>
  <c r="I236" i="10"/>
  <c r="M95" i="10"/>
  <c r="K261" i="10"/>
  <c r="E238" i="10"/>
  <c r="M143" i="10"/>
  <c r="N162" i="10"/>
  <c r="N191" i="10"/>
  <c r="J244" i="10"/>
  <c r="F256" i="10"/>
  <c r="F233" i="10"/>
  <c r="E234" i="10"/>
  <c r="C258" i="10"/>
  <c r="N93" i="10"/>
  <c r="M109" i="10"/>
  <c r="N117" i="10"/>
  <c r="M133" i="10"/>
  <c r="J264" i="10"/>
  <c r="N141" i="10"/>
  <c r="L265" i="10"/>
  <c r="C266" i="10"/>
  <c r="G176" i="10"/>
  <c r="K244" i="10"/>
  <c r="J261" i="10"/>
  <c r="C257" i="10"/>
  <c r="H69" i="10"/>
  <c r="F234" i="10"/>
  <c r="D258" i="10"/>
  <c r="M84" i="10"/>
  <c r="H88" i="10"/>
  <c r="I259" i="10"/>
  <c r="M92" i="10"/>
  <c r="M99" i="10"/>
  <c r="C260" i="10"/>
  <c r="M108" i="10"/>
  <c r="I261" i="10"/>
  <c r="M116" i="10"/>
  <c r="M123" i="10"/>
  <c r="C262" i="10"/>
  <c r="M132" i="10"/>
  <c r="I263" i="10"/>
  <c r="M263" i="10" s="1"/>
  <c r="M140" i="10"/>
  <c r="K264" i="10"/>
  <c r="M147" i="10"/>
  <c r="L241" i="10"/>
  <c r="L243" i="10"/>
  <c r="D266" i="10"/>
  <c r="L244" i="10"/>
  <c r="G182" i="10"/>
  <c r="G186" i="10"/>
  <c r="L267" i="10"/>
  <c r="F310" i="10" s="1"/>
  <c r="I233" i="10"/>
  <c r="D257" i="10"/>
  <c r="H68" i="10"/>
  <c r="E258" i="10"/>
  <c r="E301" i="10" s="1"/>
  <c r="I235" i="10"/>
  <c r="M83" i="10"/>
  <c r="D260" i="10"/>
  <c r="I237" i="10"/>
  <c r="M107" i="10"/>
  <c r="D262" i="10"/>
  <c r="I239" i="10"/>
  <c r="M131" i="10"/>
  <c r="N140" i="10"/>
  <c r="J263" i="10"/>
  <c r="L264" i="10"/>
  <c r="E243" i="10"/>
  <c r="G164" i="10"/>
  <c r="H182" i="10"/>
  <c r="M183" i="10"/>
  <c r="K256" i="10"/>
  <c r="L233" i="10"/>
  <c r="H65" i="10"/>
  <c r="G68" i="10"/>
  <c r="K234" i="10"/>
  <c r="H80" i="10"/>
  <c r="M81" i="10"/>
  <c r="L235" i="10"/>
  <c r="G86" i="10"/>
  <c r="F236" i="10"/>
  <c r="G104" i="10"/>
  <c r="M105" i="10"/>
  <c r="L237" i="10"/>
  <c r="G110" i="10"/>
  <c r="G128" i="10"/>
  <c r="M129" i="10"/>
  <c r="L239" i="10"/>
  <c r="C264" i="10"/>
  <c r="I266" i="10"/>
  <c r="G179" i="10"/>
  <c r="C243" i="10"/>
  <c r="M77" i="10"/>
  <c r="L258" i="10"/>
  <c r="C235" i="10"/>
  <c r="M89" i="10"/>
  <c r="L259" i="10"/>
  <c r="C236" i="10"/>
  <c r="M101" i="10"/>
  <c r="L260" i="10"/>
  <c r="C237" i="10"/>
  <c r="M113" i="10"/>
  <c r="L261" i="10"/>
  <c r="C238" i="10"/>
  <c r="M125" i="10"/>
  <c r="L262" i="10"/>
  <c r="C239" i="10"/>
  <c r="M137" i="10"/>
  <c r="L263" i="10"/>
  <c r="M175" i="10"/>
  <c r="K266" i="10"/>
  <c r="M182" i="10"/>
  <c r="D235" i="10"/>
  <c r="M88" i="10"/>
  <c r="D236" i="10"/>
  <c r="M100" i="10"/>
  <c r="D237" i="10"/>
  <c r="M112" i="10"/>
  <c r="D238" i="10"/>
  <c r="H238" i="10" s="1"/>
  <c r="M124" i="10"/>
  <c r="D239" i="10"/>
  <c r="M136" i="10"/>
  <c r="C265" i="10"/>
  <c r="M148" i="10"/>
  <c r="L266" i="10"/>
  <c r="E244" i="10"/>
  <c r="E263" i="10"/>
  <c r="E264" i="10"/>
  <c r="E307" i="10" s="1"/>
  <c r="E265" i="10"/>
  <c r="E240" i="10"/>
  <c r="G174" i="10"/>
  <c r="E266" i="10"/>
  <c r="I243" i="10"/>
  <c r="H185" i="10"/>
  <c r="E268" i="10"/>
  <c r="E311" i="10" s="1"/>
  <c r="F239" i="10"/>
  <c r="F263" i="10"/>
  <c r="F264" i="10"/>
  <c r="F265" i="10"/>
  <c r="F240" i="10"/>
  <c r="F266" i="10"/>
  <c r="J243" i="10"/>
  <c r="G184" i="10"/>
  <c r="F268" i="10"/>
  <c r="F311" i="10" s="1"/>
  <c r="K243" i="10"/>
  <c r="G178" i="10"/>
  <c r="D243" i="10"/>
  <c r="K267" i="10"/>
  <c r="E310" i="10" s="1"/>
  <c r="I268" i="10"/>
  <c r="G211" i="10"/>
  <c r="J268" i="10"/>
  <c r="N268" i="10" s="1"/>
  <c r="H211" i="10"/>
  <c r="M210" i="10"/>
  <c r="I240" i="10"/>
  <c r="Q118" i="19"/>
  <c r="P118" i="19"/>
  <c r="O118" i="19"/>
  <c r="N118" i="19"/>
  <c r="J240" i="10"/>
  <c r="M118" i="19"/>
  <c r="J239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G245" i="10"/>
  <c r="D240" i="10"/>
  <c r="H209" i="10"/>
  <c r="C240" i="10"/>
  <c r="AC189" i="26" l="1"/>
  <c r="AC185" i="26"/>
  <c r="BZ160" i="23"/>
  <c r="AB173" i="25"/>
  <c r="AA106" i="25"/>
  <c r="AC98" i="25"/>
  <c r="AC132" i="26"/>
  <c r="AI47" i="25"/>
  <c r="AA7" i="26"/>
  <c r="AB33" i="26"/>
  <c r="AC177" i="25"/>
  <c r="AK103" i="25"/>
  <c r="AA125" i="26"/>
  <c r="AA127" i="25"/>
  <c r="AL103" i="25"/>
  <c r="AA101" i="25"/>
  <c r="AB76" i="25"/>
  <c r="AC35" i="26"/>
  <c r="AC208" i="25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AL117" i="26" s="1"/>
  <c r="BZ117" i="23"/>
  <c r="AG81" i="25"/>
  <c r="AB107" i="25"/>
  <c r="AK47" i="25"/>
  <c r="AA30" i="25"/>
  <c r="AC117" i="25"/>
  <c r="AA32" i="25"/>
  <c r="AA121" i="25"/>
  <c r="AJ121" i="25" s="1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C70" i="25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L57" i="25" s="1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U160" i="26"/>
  <c r="CE160" i="23"/>
  <c r="CA160" i="23"/>
  <c r="CC160" i="23" s="1"/>
  <c r="AN152" i="25"/>
  <c r="AN144" i="25"/>
  <c r="AK40" i="25"/>
  <c r="U64" i="26"/>
  <c r="CE64" i="23"/>
  <c r="CA64" i="23"/>
  <c r="CC64" i="23" s="1"/>
  <c r="U185" i="26"/>
  <c r="CE185" i="23"/>
  <c r="CA185" i="23"/>
  <c r="CC185" i="23" s="1"/>
  <c r="AN177" i="25"/>
  <c r="AN101" i="25"/>
  <c r="AN42" i="25"/>
  <c r="AN148" i="25"/>
  <c r="AN85" i="25"/>
  <c r="AN6" i="25"/>
  <c r="U204" i="26"/>
  <c r="CE204" i="23"/>
  <c r="CA204" i="23"/>
  <c r="CC204" i="23" s="1"/>
  <c r="AN69" i="25"/>
  <c r="AN135" i="25"/>
  <c r="AN89" i="25"/>
  <c r="AL160" i="26"/>
  <c r="U117" i="26"/>
  <c r="AG117" i="26" s="1"/>
  <c r="CE117" i="23"/>
  <c r="CA117" i="23"/>
  <c r="CC117" i="23" s="1"/>
  <c r="AN53" i="25"/>
  <c r="AN117" i="25"/>
  <c r="AN169" i="25"/>
  <c r="U157" i="26"/>
  <c r="AJ157" i="26" s="1"/>
  <c r="CA157" i="23"/>
  <c r="CC157" i="23" s="1"/>
  <c r="CE157" i="23"/>
  <c r="AL113" i="25"/>
  <c r="AN113" i="25"/>
  <c r="AN61" i="25"/>
  <c r="AL64" i="26"/>
  <c r="AN34" i="25"/>
  <c r="AN181" i="25"/>
  <c r="AN97" i="25"/>
  <c r="AL81" i="25"/>
  <c r="AN81" i="25"/>
  <c r="AN86" i="25"/>
  <c r="AN70" i="25"/>
  <c r="AN73" i="25"/>
  <c r="AN185" i="25"/>
  <c r="AJ160" i="26"/>
  <c r="AL121" i="25"/>
  <c r="AN121" i="25"/>
  <c r="AN136" i="25"/>
  <c r="U157" i="25"/>
  <c r="CH157" i="23"/>
  <c r="C90" i="26"/>
  <c r="X90" i="26" s="1"/>
  <c r="CD90" i="23"/>
  <c r="BZ90" i="23"/>
  <c r="U77" i="26"/>
  <c r="CE77" i="23"/>
  <c r="CA77" i="23"/>
  <c r="CC77" i="23" s="1"/>
  <c r="AC129" i="25"/>
  <c r="BZ110" i="23"/>
  <c r="AK64" i="26"/>
  <c r="C24" i="26"/>
  <c r="X24" i="26" s="1"/>
  <c r="BZ24" i="23"/>
  <c r="E281" i="10"/>
  <c r="AC225" i="25"/>
  <c r="AA218" i="25"/>
  <c r="AA225" i="25"/>
  <c r="AJ225" i="25" s="1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CD187" i="23"/>
  <c r="BZ187" i="23"/>
  <c r="AC183" i="25"/>
  <c r="AB180" i="26"/>
  <c r="BZ177" i="23"/>
  <c r="AA191" i="25"/>
  <c r="AI185" i="26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G141" i="25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/>
  <c r="C183" i="26"/>
  <c r="X183" i="26" s="1"/>
  <c r="BZ183" i="23"/>
  <c r="CD183" i="23" s="1"/>
  <c r="AN172" i="25"/>
  <c r="AG172" i="25"/>
  <c r="AG133" i="25"/>
  <c r="AA103" i="25"/>
  <c r="AJ103" i="25" s="1"/>
  <c r="AI92" i="25"/>
  <c r="U87" i="25"/>
  <c r="AK87" i="25" s="1"/>
  <c r="CH87" i="23"/>
  <c r="AC100" i="25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N96" i="25"/>
  <c r="AG96" i="25"/>
  <c r="AC71" i="25"/>
  <c r="AN63" i="25"/>
  <c r="AB148" i="25"/>
  <c r="AA145" i="25"/>
  <c r="AJ145" i="25" s="1"/>
  <c r="AB140" i="25"/>
  <c r="AK140" i="25" s="1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D163" i="25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/>
  <c r="AL155" i="25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AK185" i="26" s="1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57" i="26"/>
  <c r="AK57" i="26" s="1"/>
  <c r="CE57" i="23"/>
  <c r="CA57" i="23"/>
  <c r="CC57" i="23" s="1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AK67" i="25" s="1"/>
  <c r="BZ58" i="23"/>
  <c r="U21" i="26"/>
  <c r="AL21" i="26" s="1"/>
  <c r="CA21" i="23"/>
  <c r="CC21" i="23" s="1"/>
  <c r="CE21" i="23"/>
  <c r="AC145" i="26"/>
  <c r="AG66" i="25"/>
  <c r="U42" i="25"/>
  <c r="AJ42" i="25" s="1"/>
  <c r="CH42" i="23"/>
  <c r="AB34" i="25"/>
  <c r="BZ104" i="23"/>
  <c r="BZ49" i="23"/>
  <c r="C28" i="26"/>
  <c r="X28" i="26" s="1"/>
  <c r="BZ28" i="23"/>
  <c r="AA24" i="26"/>
  <c r="U19" i="26"/>
  <c r="CE19" i="23"/>
  <c r="CA19" i="23"/>
  <c r="CC19" i="23" s="1"/>
  <c r="AB14" i="25"/>
  <c r="AC12" i="26"/>
  <c r="AG12" i="25"/>
  <c r="AN12" i="25"/>
  <c r="AA8" i="25"/>
  <c r="AB32" i="25"/>
  <c r="B11" i="18"/>
  <c r="C55" i="17"/>
  <c r="K53" i="17"/>
  <c r="AJ19" i="26"/>
  <c r="AC66" i="26"/>
  <c r="AB26" i="25"/>
  <c r="AK26" i="25" s="1"/>
  <c r="AC24" i="26"/>
  <c r="AB18" i="26"/>
  <c r="C16" i="26"/>
  <c r="X16" i="26" s="1"/>
  <c r="CD16" i="23"/>
  <c r="BZ16" i="23"/>
  <c r="AI12" i="25"/>
  <c r="K5" i="18"/>
  <c r="L5" i="18" s="1"/>
  <c r="AJ192" i="25"/>
  <c r="D157" i="26"/>
  <c r="Y157" i="26" s="1"/>
  <c r="CD157" i="23"/>
  <c r="U58" i="25"/>
  <c r="CH58" i="23"/>
  <c r="AH89" i="25"/>
  <c r="AL38" i="25"/>
  <c r="U35" i="25"/>
  <c r="CH35" i="23"/>
  <c r="C14" i="26"/>
  <c r="X14" i="26" s="1"/>
  <c r="BZ14" i="23"/>
  <c r="CD14" i="23" s="1"/>
  <c r="U3" i="25"/>
  <c r="CH3" i="23"/>
  <c r="AK7" i="26"/>
  <c r="U82" i="25"/>
  <c r="CH82" i="23"/>
  <c r="AG50" i="25"/>
  <c r="U3" i="26"/>
  <c r="AG3" i="26" s="1"/>
  <c r="CE3" i="23"/>
  <c r="CC3" i="23"/>
  <c r="CA3" i="23"/>
  <c r="AC222" i="26"/>
  <c r="BZ223" i="23"/>
  <c r="AC202" i="26"/>
  <c r="AB200" i="26"/>
  <c r="U199" i="25"/>
  <c r="CH199" i="23"/>
  <c r="U195" i="25"/>
  <c r="AK195" i="25" s="1"/>
  <c r="CH195" i="23"/>
  <c r="U197" i="25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51" i="25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CD147" i="23"/>
  <c r="BZ147" i="23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CD74" i="23"/>
  <c r="BZ74" i="23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N112" i="25"/>
  <c r="AG112" i="25"/>
  <c r="AL87" i="25"/>
  <c r="AN79" i="25"/>
  <c r="AG79" i="25"/>
  <c r="U191" i="25"/>
  <c r="CH191" i="23"/>
  <c r="AC133" i="25"/>
  <c r="AL133" i="25" s="1"/>
  <c r="AC125" i="25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AL41" i="25"/>
  <c r="U114" i="25"/>
  <c r="AL114" i="25" s="1"/>
  <c r="CH114" i="23"/>
  <c r="AC108" i="25"/>
  <c r="AN108" i="25" s="1"/>
  <c r="AK48" i="25"/>
  <c r="C129" i="26"/>
  <c r="X129" i="26" s="1"/>
  <c r="BZ129" i="23"/>
  <c r="CD129" i="23" s="1"/>
  <c r="U99" i="25"/>
  <c r="AK99" i="25" s="1"/>
  <c r="CH99" i="23"/>
  <c r="BZ71" i="23"/>
  <c r="AB61" i="25"/>
  <c r="CD58" i="23"/>
  <c r="AH52" i="25"/>
  <c r="AN40" i="25"/>
  <c r="U36" i="25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D49" i="23"/>
  <c r="C38" i="26"/>
  <c r="X38" i="26" s="1"/>
  <c r="BZ38" i="23"/>
  <c r="AC37" i="25"/>
  <c r="AN37" i="25" s="1"/>
  <c r="AD103" i="25"/>
  <c r="U40" i="25"/>
  <c r="CH40" i="23"/>
  <c r="AG19" i="26"/>
  <c r="U16" i="25"/>
  <c r="AJ16" i="25" s="1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J37" i="25" s="1"/>
  <c r="AA12" i="25"/>
  <c r="AJ12" i="25" s="1"/>
  <c r="AA4" i="26"/>
  <c r="AG67" i="25"/>
  <c r="AN67" i="25"/>
  <c r="AC32" i="26"/>
  <c r="C11" i="18"/>
  <c r="D55" i="17"/>
  <c r="AI183" i="25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AD194" i="25"/>
  <c r="BZ149" i="23"/>
  <c r="AA44" i="25"/>
  <c r="AJ44" i="25" s="1"/>
  <c r="AA50" i="25"/>
  <c r="AJ50" i="25" s="1"/>
  <c r="C67" i="26"/>
  <c r="X67" i="26" s="1"/>
  <c r="BZ67" i="23"/>
  <c r="CD67" i="23" s="1"/>
  <c r="AB221" i="25"/>
  <c r="AK221" i="25" s="1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K196" i="25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K132" i="25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N71" i="25"/>
  <c r="AG71" i="25"/>
  <c r="AG183" i="25"/>
  <c r="AC138" i="25"/>
  <c r="AL138" i="25" s="1"/>
  <c r="AH135" i="25"/>
  <c r="AI130" i="25"/>
  <c r="BZ128" i="23"/>
  <c r="AN125" i="25"/>
  <c r="AN105" i="25"/>
  <c r="U86" i="25"/>
  <c r="AH86" i="25" s="1"/>
  <c r="CH86" i="23"/>
  <c r="AB82" i="25"/>
  <c r="AD186" i="26"/>
  <c r="AN145" i="25"/>
  <c r="AG145" i="25"/>
  <c r="AC116" i="25"/>
  <c r="AH114" i="25"/>
  <c r="U105" i="25"/>
  <c r="CH105" i="23"/>
  <c r="AC99" i="25"/>
  <c r="AN91" i="25"/>
  <c r="AK84" i="25"/>
  <c r="BZ80" i="23"/>
  <c r="U185" i="25"/>
  <c r="AJ185" i="25" s="1"/>
  <c r="CH185" i="23"/>
  <c r="AB125" i="26"/>
  <c r="AN93" i="25"/>
  <c r="AN77" i="25"/>
  <c r="BZ65" i="23"/>
  <c r="U60" i="25"/>
  <c r="AL60" i="25" s="1"/>
  <c r="CH60" i="23"/>
  <c r="AG137" i="25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J41" i="25"/>
  <c r="AA119" i="25"/>
  <c r="AJ119" i="25" s="1"/>
  <c r="AG114" i="25"/>
  <c r="AN114" i="25"/>
  <c r="AN84" i="25"/>
  <c r="AC68" i="26"/>
  <c r="AA65" i="25"/>
  <c r="AJ65" i="25" s="1"/>
  <c r="AA51" i="26"/>
  <c r="AG36" i="25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AN100" i="25"/>
  <c r="U38" i="25"/>
  <c r="AH38" i="25" s="1"/>
  <c r="CH38" i="23"/>
  <c r="AC31" i="26"/>
  <c r="U115" i="25"/>
  <c r="CH115" i="23"/>
  <c r="BZ87" i="23"/>
  <c r="BZ63" i="23"/>
  <c r="U45" i="26"/>
  <c r="AJ45" i="26" s="1"/>
  <c r="CE45" i="23"/>
  <c r="CA45" i="23"/>
  <c r="CC45" i="23" s="1"/>
  <c r="AA40" i="26"/>
  <c r="U26" i="25"/>
  <c r="CH26" i="23"/>
  <c r="AL22" i="25"/>
  <c r="U10" i="25"/>
  <c r="AL10" i="25" s="1"/>
  <c r="CH10" i="23"/>
  <c r="U13" i="26"/>
  <c r="CC13" i="23"/>
  <c r="CA13" i="23"/>
  <c r="CE13" i="23"/>
  <c r="AC145" i="25"/>
  <c r="AL145" i="25" s="1"/>
  <c r="U127" i="25"/>
  <c r="AD127" i="25" s="1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AK93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C206" i="26"/>
  <c r="X206" i="26" s="1"/>
  <c r="BZ206" i="23"/>
  <c r="CD206" i="23" s="1"/>
  <c r="U201" i="25"/>
  <c r="AL201" i="25" s="1"/>
  <c r="CH201" i="23"/>
  <c r="AL197" i="25"/>
  <c r="U196" i="25"/>
  <c r="CH196" i="23"/>
  <c r="AH194" i="25"/>
  <c r="U192" i="25"/>
  <c r="CH192" i="23"/>
  <c r="U188" i="25"/>
  <c r="AJ188" i="25" s="1"/>
  <c r="CH188" i="23"/>
  <c r="AJ183" i="25"/>
  <c r="C179" i="26"/>
  <c r="X179" i="26" s="1"/>
  <c r="BZ179" i="23"/>
  <c r="CD179" i="23"/>
  <c r="D160" i="26"/>
  <c r="Y160" i="26" s="1"/>
  <c r="AH160" i="26" s="1"/>
  <c r="CD160" i="23"/>
  <c r="AK157" i="25"/>
  <c r="AN155" i="25"/>
  <c r="AA154" i="26"/>
  <c r="AG198" i="25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AH77" i="25"/>
  <c r="C73" i="26"/>
  <c r="X73" i="26" s="1"/>
  <c r="BZ73" i="23"/>
  <c r="CD73" i="23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AB117" i="25"/>
  <c r="AK117" i="25" s="1"/>
  <c r="AK115" i="25"/>
  <c r="AN76" i="25"/>
  <c r="AG76" i="25"/>
  <c r="AA172" i="26"/>
  <c r="AB127" i="25"/>
  <c r="BZ81" i="23"/>
  <c r="CD81" i="23" s="1"/>
  <c r="C123" i="26"/>
  <c r="X123" i="26" s="1"/>
  <c r="BZ123" i="23"/>
  <c r="AG95" i="25"/>
  <c r="AK89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AG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CD65" i="23"/>
  <c r="AH63" i="25"/>
  <c r="BZ34" i="23"/>
  <c r="U33" i="25"/>
  <c r="CH33" i="23"/>
  <c r="AC130" i="26"/>
  <c r="AI117" i="25"/>
  <c r="AL13" i="26"/>
  <c r="AC134" i="26"/>
  <c r="BZ118" i="23"/>
  <c r="BZ78" i="23"/>
  <c r="AB68" i="26"/>
  <c r="BZ53" i="23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AD20" i="25"/>
  <c r="AD50" i="25"/>
  <c r="U155" i="25"/>
  <c r="AJ155" i="25" s="1"/>
  <c r="CH155" i="23"/>
  <c r="U168" i="25"/>
  <c r="CH168" i="23"/>
  <c r="AL198" i="25"/>
  <c r="U152" i="26"/>
  <c r="AL152" i="26" s="1"/>
  <c r="CE152" i="23"/>
  <c r="CA152" i="23"/>
  <c r="CC152" i="23" s="1"/>
  <c r="AJ148" i="25"/>
  <c r="C107" i="26"/>
  <c r="X107" i="26" s="1"/>
  <c r="BZ107" i="23"/>
  <c r="CD107" i="23" s="1"/>
  <c r="U121" i="25"/>
  <c r="AH121" i="25" s="1"/>
  <c r="CH121" i="23"/>
  <c r="AL141" i="25"/>
  <c r="AJ108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59" i="10"/>
  <c r="AC230" i="25"/>
  <c r="AN230" i="25" s="1"/>
  <c r="AA224" i="26"/>
  <c r="AC212" i="25"/>
  <c r="BZ201" i="23"/>
  <c r="CD201" i="23" s="1"/>
  <c r="AJ197" i="25"/>
  <c r="AK206" i="25"/>
  <c r="AA203" i="26"/>
  <c r="AN193" i="25"/>
  <c r="U182" i="25"/>
  <c r="AL182" i="25" s="1"/>
  <c r="CH182" i="23"/>
  <c r="C169" i="26"/>
  <c r="X169" i="26" s="1"/>
  <c r="BZ169" i="23"/>
  <c r="CD169" i="23"/>
  <c r="AK160" i="26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L188" i="26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AH169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/>
  <c r="C75" i="26"/>
  <c r="X75" i="26" s="1"/>
  <c r="BZ75" i="23"/>
  <c r="CD75" i="23" s="1"/>
  <c r="AA185" i="26"/>
  <c r="AJ185" i="26" s="1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AL70" i="25" s="1"/>
  <c r="CH70" i="23"/>
  <c r="AK66" i="25"/>
  <c r="CD132" i="23"/>
  <c r="AK101" i="25"/>
  <c r="AH82" i="25"/>
  <c r="U73" i="25"/>
  <c r="AK73" i="25" s="1"/>
  <c r="CH73" i="23"/>
  <c r="AA127" i="26"/>
  <c r="AB125" i="25"/>
  <c r="BZ97" i="23"/>
  <c r="AJ76" i="25"/>
  <c r="AH69" i="25"/>
  <c r="AC142" i="26"/>
  <c r="AC119" i="25"/>
  <c r="AL119" i="25" s="1"/>
  <c r="AH117" i="25"/>
  <c r="AN78" i="25"/>
  <c r="AC72" i="25"/>
  <c r="AN72" i="25" s="1"/>
  <c r="U61" i="25"/>
  <c r="AJ61" i="25" s="1"/>
  <c r="CH61" i="23"/>
  <c r="AG190" i="26"/>
  <c r="AN126" i="25"/>
  <c r="AI115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BZ46" i="23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CD46" i="23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J13" i="26"/>
  <c r="AK3" i="26"/>
  <c r="CD197" i="23"/>
  <c r="AC134" i="25"/>
  <c r="C116" i="26"/>
  <c r="X116" i="26" s="1"/>
  <c r="BZ116" i="23"/>
  <c r="CD116" i="23"/>
  <c r="U107" i="25"/>
  <c r="AK107" i="25" s="1"/>
  <c r="CH107" i="23"/>
  <c r="U92" i="25"/>
  <c r="CH92" i="23"/>
  <c r="C82" i="26"/>
  <c r="X82" i="26" s="1"/>
  <c r="BZ82" i="23"/>
  <c r="CD82" i="23" s="1"/>
  <c r="CD53" i="23"/>
  <c r="C44" i="26"/>
  <c r="X44" i="26" s="1"/>
  <c r="BZ44" i="23"/>
  <c r="CD44" i="23" s="1"/>
  <c r="AL36" i="25"/>
  <c r="AJ32" i="25"/>
  <c r="U5" i="26"/>
  <c r="AL5" i="26" s="1"/>
  <c r="CC5" i="23"/>
  <c r="CA5" i="23"/>
  <c r="CE5" i="23"/>
  <c r="AH90" i="25"/>
  <c r="AN30" i="25"/>
  <c r="AA44" i="26"/>
  <c r="U123" i="25"/>
  <c r="AI123" i="25" s="1"/>
  <c r="CH123" i="23"/>
  <c r="AC28" i="25"/>
  <c r="AL28" i="25" s="1"/>
  <c r="AG11" i="26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AH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41" i="26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L192" i="25"/>
  <c r="AL185" i="26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J198" i="25"/>
  <c r="AH185" i="25"/>
  <c r="U181" i="25"/>
  <c r="AL181" i="25" s="1"/>
  <c r="CH181" i="23"/>
  <c r="AN179" i="25"/>
  <c r="AG179" i="25"/>
  <c r="AI167" i="25"/>
  <c r="AH196" i="25"/>
  <c r="AJ188" i="26"/>
  <c r="AL178" i="25"/>
  <c r="AA177" i="26"/>
  <c r="AH181" i="25"/>
  <c r="AN175" i="25"/>
  <c r="AG175" i="25"/>
  <c r="AK170" i="25"/>
  <c r="AA191" i="26"/>
  <c r="AC182" i="26"/>
  <c r="AA175" i="25"/>
  <c r="AJ175" i="25" s="1"/>
  <c r="AK168" i="25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AH93" i="25"/>
  <c r="C89" i="26"/>
  <c r="X89" i="26" s="1"/>
  <c r="BZ89" i="23"/>
  <c r="CD89" i="23" s="1"/>
  <c r="AI72" i="25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I64" i="25"/>
  <c r="AL57" i="26"/>
  <c r="AB177" i="25"/>
  <c r="AC142" i="25"/>
  <c r="AL142" i="25" s="1"/>
  <c r="AH139" i="25"/>
  <c r="AC127" i="26"/>
  <c r="AG123" i="25"/>
  <c r="BZ120" i="23"/>
  <c r="C119" i="26"/>
  <c r="X119" i="26" s="1"/>
  <c r="BZ119" i="23"/>
  <c r="AN111" i="25"/>
  <c r="AG111" i="25"/>
  <c r="AK105" i="25"/>
  <c r="AG80" i="25"/>
  <c r="AN80" i="25"/>
  <c r="AK188" i="26"/>
  <c r="AA112" i="25"/>
  <c r="AJ112" i="25" s="1"/>
  <c r="AK90" i="25"/>
  <c r="AA79" i="25"/>
  <c r="AJ79" i="25" s="1"/>
  <c r="AA66" i="26"/>
  <c r="C56" i="26"/>
  <c r="X56" i="26" s="1"/>
  <c r="BZ56" i="23"/>
  <c r="AK43" i="25"/>
  <c r="AK39" i="25"/>
  <c r="U104" i="25"/>
  <c r="AI104" i="25" s="1"/>
  <c r="CH104" i="23"/>
  <c r="AC67" i="26"/>
  <c r="AL41" i="26"/>
  <c r="AB92" i="26"/>
  <c r="AB77" i="25"/>
  <c r="AK77" i="25" s="1"/>
  <c r="U46" i="25"/>
  <c r="AD46" i="25" s="1"/>
  <c r="CH46" i="23"/>
  <c r="AL40" i="25"/>
  <c r="AJ36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111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N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AN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G83" i="25"/>
  <c r="AK17" i="26"/>
  <c r="AD12" i="25"/>
  <c r="AN224" i="25"/>
  <c r="U224" i="25"/>
  <c r="CH224" i="23"/>
  <c r="AA222" i="26"/>
  <c r="AN207" i="25"/>
  <c r="AN210" i="25"/>
  <c r="U211" i="25"/>
  <c r="AK211" i="25" s="1"/>
  <c r="CH211" i="23"/>
  <c r="U229" i="25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J224" i="25"/>
  <c r="AG229" i="25"/>
  <c r="AN229" i="25"/>
  <c r="U215" i="25"/>
  <c r="AJ215" i="25" s="1"/>
  <c r="CH215" i="23"/>
  <c r="AC217" i="25"/>
  <c r="AL217" i="25" s="1"/>
  <c r="AA225" i="26"/>
  <c r="AI225" i="25"/>
  <c r="BZ215" i="23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AJ229" i="25"/>
  <c r="E286" i="10"/>
  <c r="U223" i="25"/>
  <c r="AL223" i="25" s="1"/>
  <c r="CH223" i="23"/>
  <c r="AK229" i="25"/>
  <c r="AG225" i="25"/>
  <c r="AN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H215" i="25"/>
  <c r="AA217" i="25"/>
  <c r="AJ217" i="25" s="1"/>
  <c r="AA208" i="25"/>
  <c r="AL225" i="25"/>
  <c r="U208" i="25"/>
  <c r="AL208" i="25" s="1"/>
  <c r="CH208" i="23"/>
  <c r="AB222" i="26"/>
  <c r="U223" i="26"/>
  <c r="AL223" i="26" s="1"/>
  <c r="CE223" i="23"/>
  <c r="CA223" i="23"/>
  <c r="CC223" i="23" s="1"/>
  <c r="BZ214" i="23"/>
  <c r="C228" i="26"/>
  <c r="X228" i="26" s="1"/>
  <c r="BZ228" i="23"/>
  <c r="BZ212" i="23"/>
  <c r="CD212" i="23" s="1"/>
  <c r="AN221" i="25"/>
  <c r="AH212" i="25"/>
  <c r="AA221" i="25"/>
  <c r="AK215" i="25"/>
  <c r="AK212" i="25"/>
  <c r="BZ229" i="23"/>
  <c r="AA220" i="26"/>
  <c r="AA213" i="25"/>
  <c r="AK224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AN208" i="25"/>
  <c r="C207" i="26"/>
  <c r="X207" i="26" s="1"/>
  <c r="CD207" i="23"/>
  <c r="BZ207" i="23"/>
  <c r="C210" i="26"/>
  <c r="X210" i="26" s="1"/>
  <c r="BZ210" i="23"/>
  <c r="CD210" i="23" s="1"/>
  <c r="CD215" i="23"/>
  <c r="AH229" i="25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I208" i="25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CD223" i="23"/>
  <c r="U214" i="25"/>
  <c r="AJ214" i="25" s="1"/>
  <c r="CH214" i="23"/>
  <c r="AA211" i="25"/>
  <c r="AN218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08" i="10"/>
  <c r="H242" i="10"/>
  <c r="F305" i="10"/>
  <c r="M255" i="10"/>
  <c r="D308" i="10"/>
  <c r="F285" i="10"/>
  <c r="N230" i="10"/>
  <c r="F279" i="10"/>
  <c r="N243" i="10"/>
  <c r="F304" i="10"/>
  <c r="D311" i="10"/>
  <c r="H311" i="10" s="1"/>
  <c r="E305" i="10"/>
  <c r="F298" i="10"/>
  <c r="N229" i="10"/>
  <c r="E289" i="10"/>
  <c r="D287" i="10"/>
  <c r="E312" i="10"/>
  <c r="G312" i="10" s="1"/>
  <c r="G268" i="10"/>
  <c r="E288" i="10"/>
  <c r="N234" i="10"/>
  <c r="N255" i="10"/>
  <c r="G242" i="10"/>
  <c r="M236" i="10"/>
  <c r="D283" i="10"/>
  <c r="E280" i="10"/>
  <c r="G241" i="10"/>
  <c r="N269" i="10"/>
  <c r="M269" i="10"/>
  <c r="D284" i="10"/>
  <c r="N238" i="10"/>
  <c r="E295" i="10"/>
  <c r="E290" i="10"/>
  <c r="F308" i="10"/>
  <c r="C287" i="10"/>
  <c r="M237" i="10"/>
  <c r="E297" i="10"/>
  <c r="E277" i="10"/>
  <c r="H269" i="10"/>
  <c r="N245" i="10"/>
  <c r="M253" i="10"/>
  <c r="M232" i="10"/>
  <c r="N231" i="10"/>
  <c r="M230" i="10"/>
  <c r="F276" i="10"/>
  <c r="F295" i="10"/>
  <c r="H241" i="10"/>
  <c r="M266" i="10"/>
  <c r="M252" i="10"/>
  <c r="E296" i="10"/>
  <c r="E284" i="10"/>
  <c r="M242" i="10"/>
  <c r="M257" i="10"/>
  <c r="E287" i="10"/>
  <c r="H312" i="10"/>
  <c r="M243" i="10"/>
  <c r="M233" i="10"/>
  <c r="E283" i="10"/>
  <c r="N257" i="10"/>
  <c r="N236" i="10"/>
  <c r="N264" i="10"/>
  <c r="N240" i="10"/>
  <c r="D286" i="10"/>
  <c r="E309" i="10"/>
  <c r="F303" i="10"/>
  <c r="F290" i="10"/>
  <c r="N262" i="10"/>
  <c r="F286" i="10"/>
  <c r="N254" i="10"/>
  <c r="M265" i="10"/>
  <c r="E302" i="10"/>
  <c r="F277" i="10"/>
  <c r="N252" i="10"/>
  <c r="C296" i="10"/>
  <c r="G296" i="10" s="1"/>
  <c r="G269" i="10"/>
  <c r="N263" i="10"/>
  <c r="N235" i="10"/>
  <c r="M268" i="10"/>
  <c r="M229" i="10"/>
  <c r="E274" i="10"/>
  <c r="M264" i="10"/>
  <c r="F307" i="10"/>
  <c r="C286" i="10"/>
  <c r="G286" i="10" s="1"/>
  <c r="F289" i="10"/>
  <c r="N261" i="10"/>
  <c r="M254" i="10"/>
  <c r="N241" i="10"/>
  <c r="N258" i="10"/>
  <c r="M262" i="10"/>
  <c r="N233" i="10"/>
  <c r="F278" i="10"/>
  <c r="E285" i="10"/>
  <c r="F299" i="10"/>
  <c r="F297" i="10"/>
  <c r="F280" i="10"/>
  <c r="M238" i="10"/>
  <c r="F306" i="10"/>
  <c r="M240" i="10"/>
  <c r="F281" i="10"/>
  <c r="M235" i="10"/>
  <c r="F283" i="10"/>
  <c r="F274" i="10"/>
  <c r="F302" i="10"/>
  <c r="F284" i="10"/>
  <c r="H264" i="10"/>
  <c r="D307" i="10"/>
  <c r="C298" i="10"/>
  <c r="G298" i="10" s="1"/>
  <c r="G255" i="10"/>
  <c r="H268" i="10"/>
  <c r="C280" i="10"/>
  <c r="G235" i="10"/>
  <c r="H266" i="10"/>
  <c r="D309" i="10"/>
  <c r="D279" i="10"/>
  <c r="H234" i="10"/>
  <c r="G260" i="10"/>
  <c r="C303" i="10"/>
  <c r="D289" i="10"/>
  <c r="H244" i="10"/>
  <c r="C275" i="10"/>
  <c r="G275" i="10" s="1"/>
  <c r="G230" i="10"/>
  <c r="C306" i="10"/>
  <c r="G263" i="10"/>
  <c r="E279" i="10"/>
  <c r="N237" i="10"/>
  <c r="C284" i="10"/>
  <c r="G239" i="10"/>
  <c r="H260" i="10"/>
  <c r="D303" i="10"/>
  <c r="E299" i="10"/>
  <c r="N232" i="10"/>
  <c r="D304" i="10"/>
  <c r="H261" i="10"/>
  <c r="F309" i="10"/>
  <c r="D282" i="10"/>
  <c r="H237" i="10"/>
  <c r="G266" i="10"/>
  <c r="C309" i="10"/>
  <c r="N244" i="10"/>
  <c r="G254" i="10"/>
  <c r="C297" i="10"/>
  <c r="G297" i="10" s="1"/>
  <c r="M234" i="10"/>
  <c r="F282" i="10"/>
  <c r="E303" i="10"/>
  <c r="G253" i="10"/>
  <c r="C282" i="10"/>
  <c r="G282" i="10" s="1"/>
  <c r="G237" i="10"/>
  <c r="M261" i="10"/>
  <c r="N239" i="10"/>
  <c r="E306" i="10"/>
  <c r="G238" i="10"/>
  <c r="C283" i="10"/>
  <c r="G243" i="10"/>
  <c r="C288" i="10"/>
  <c r="N267" i="10"/>
  <c r="D277" i="10"/>
  <c r="H232" i="10"/>
  <c r="C279" i="10"/>
  <c r="G234" i="10"/>
  <c r="N265" i="10"/>
  <c r="D298" i="10"/>
  <c r="H255" i="10"/>
  <c r="C302" i="10"/>
  <c r="G259" i="10"/>
  <c r="M245" i="10"/>
  <c r="H236" i="10"/>
  <c r="D281" i="10"/>
  <c r="M259" i="10"/>
  <c r="M244" i="10"/>
  <c r="E300" i="10"/>
  <c r="F296" i="10"/>
  <c r="E304" i="10"/>
  <c r="C278" i="10"/>
  <c r="G233" i="10"/>
  <c r="C274" i="10"/>
  <c r="G229" i="10"/>
  <c r="D300" i="10"/>
  <c r="H300" i="10" s="1"/>
  <c r="H257" i="10"/>
  <c r="M256" i="10"/>
  <c r="N260" i="10"/>
  <c r="N253" i="10"/>
  <c r="D310" i="10"/>
  <c r="H310" i="10" s="1"/>
  <c r="H267" i="10"/>
  <c r="E278" i="10"/>
  <c r="D306" i="10"/>
  <c r="H306" i="10" s="1"/>
  <c r="H263" i="10"/>
  <c r="H252" i="10"/>
  <c r="D295" i="10"/>
  <c r="F287" i="10"/>
  <c r="D296" i="10"/>
  <c r="H253" i="10"/>
  <c r="C289" i="10"/>
  <c r="G289" i="10" s="1"/>
  <c r="G244" i="10"/>
  <c r="G252" i="10"/>
  <c r="C295" i="10"/>
  <c r="C276" i="10"/>
  <c r="G276" i="10" s="1"/>
  <c r="G231" i="10"/>
  <c r="H256" i="10"/>
  <c r="D299" i="10"/>
  <c r="M267" i="10"/>
  <c r="M239" i="10"/>
  <c r="G262" i="10"/>
  <c r="C305" i="10"/>
  <c r="D274" i="10"/>
  <c r="H229" i="10"/>
  <c r="C277" i="10"/>
  <c r="G232" i="10"/>
  <c r="D280" i="10"/>
  <c r="H235" i="10"/>
  <c r="G264" i="10"/>
  <c r="C307" i="10"/>
  <c r="G307" i="10" s="1"/>
  <c r="H258" i="10"/>
  <c r="D301" i="10"/>
  <c r="D278" i="10"/>
  <c r="H233" i="10"/>
  <c r="C311" i="10"/>
  <c r="G311" i="10" s="1"/>
  <c r="H243" i="10"/>
  <c r="D288" i="10"/>
  <c r="C308" i="10"/>
  <c r="G308" i="10" s="1"/>
  <c r="G265" i="10"/>
  <c r="G256" i="10"/>
  <c r="C299" i="10"/>
  <c r="D276" i="10"/>
  <c r="H231" i="10"/>
  <c r="G236" i="10"/>
  <c r="C281" i="10"/>
  <c r="G281" i="10" s="1"/>
  <c r="H262" i="10"/>
  <c r="D305" i="10"/>
  <c r="H305" i="10" s="1"/>
  <c r="N266" i="10"/>
  <c r="C304" i="10"/>
  <c r="G261" i="10"/>
  <c r="F288" i="10"/>
  <c r="H254" i="10"/>
  <c r="D297" i="10"/>
  <c r="H239" i="10"/>
  <c r="C300" i="10"/>
  <c r="G257" i="10"/>
  <c r="G258" i="10"/>
  <c r="C301" i="10"/>
  <c r="G301" i="10" s="1"/>
  <c r="F301" i="10"/>
  <c r="C310" i="10"/>
  <c r="G310" i="10" s="1"/>
  <c r="G267" i="10"/>
  <c r="M260" i="10"/>
  <c r="D275" i="10"/>
  <c r="H275" i="10" s="1"/>
  <c r="H230" i="10"/>
  <c r="N256" i="10"/>
  <c r="D302" i="10"/>
  <c r="H259" i="10"/>
  <c r="N242" i="10"/>
  <c r="H265" i="10"/>
  <c r="H245" i="10"/>
  <c r="D290" i="10"/>
  <c r="H290" i="10" s="1"/>
  <c r="H240" i="10"/>
  <c r="D285" i="10"/>
  <c r="C285" i="10"/>
  <c r="G240" i="10"/>
  <c r="AI46" i="25" l="1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287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G223" i="26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K157" i="26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H157" i="26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AK85" i="26"/>
  <c r="U133" i="26"/>
  <c r="CE133" i="23"/>
  <c r="CA133" i="23"/>
  <c r="CC133" i="23" s="1"/>
  <c r="U135" i="26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H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G32" i="26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CA75" i="23"/>
  <c r="CC75" i="23" s="1"/>
  <c r="CE75" i="23"/>
  <c r="U154" i="26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L154" i="26"/>
  <c r="AD138" i="25"/>
  <c r="AL37" i="26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G154" i="26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G135" i="26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CE97" i="23"/>
  <c r="CA97" i="23"/>
  <c r="CC97" i="23" s="1"/>
  <c r="AG75" i="26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54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L97" i="26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278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04" i="10"/>
  <c r="AJ228" i="25"/>
  <c r="AD15" i="26"/>
  <c r="AJ15" i="26"/>
  <c r="AH15" i="26"/>
  <c r="AI15" i="26"/>
  <c r="AD27" i="26"/>
  <c r="AI27" i="26"/>
  <c r="AL27" i="26"/>
  <c r="AH27" i="26"/>
  <c r="AL92" i="25"/>
  <c r="U121" i="26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CA73" i="23"/>
  <c r="CC73" i="23" s="1"/>
  <c r="CE73" i="23"/>
  <c r="AG143" i="26"/>
  <c r="AG179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H113" i="26"/>
  <c r="AJ4" i="26"/>
  <c r="AG4" i="26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J81" i="26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H97" i="26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CA123" i="23"/>
  <c r="CC123" i="23" s="1"/>
  <c r="CE123" i="23"/>
  <c r="AK127" i="25"/>
  <c r="AG73" i="26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J40" i="26"/>
  <c r="AL14" i="26"/>
  <c r="U85" i="26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K31" i="26"/>
  <c r="AL25" i="25"/>
  <c r="AL91" i="25"/>
  <c r="AG100" i="26"/>
  <c r="U40" i="26"/>
  <c r="CA40" i="23"/>
  <c r="CC40" i="23" s="1"/>
  <c r="CE40" i="23"/>
  <c r="AJ142" i="26"/>
  <c r="AL67" i="25"/>
  <c r="AD145" i="25"/>
  <c r="AK106" i="25"/>
  <c r="AJ138" i="26"/>
  <c r="AG77" i="26"/>
  <c r="AG76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AK107" i="26"/>
  <c r="U46" i="26"/>
  <c r="AH46" i="26" s="1"/>
  <c r="CE46" i="23"/>
  <c r="CA46" i="23"/>
  <c r="CC46" i="23" s="1"/>
  <c r="AJ56" i="26"/>
  <c r="AG101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G107" i="26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K17" i="18" s="1"/>
  <c r="L17" i="18" s="1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63" i="26"/>
  <c r="AG187" i="25"/>
  <c r="AG195" i="26"/>
  <c r="AD3" i="26"/>
  <c r="AH3" i="26"/>
  <c r="AL3" i="26"/>
  <c r="AI3" i="26"/>
  <c r="AH64" i="25"/>
  <c r="AG14" i="26"/>
  <c r="AG24" i="25"/>
  <c r="B17" i="18"/>
  <c r="I17" i="18" s="1"/>
  <c r="J17" i="18" s="1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G40" i="26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J121" i="26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AG123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115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285" i="10"/>
  <c r="G309" i="10"/>
  <c r="H279" i="10"/>
  <c r="G284" i="10"/>
  <c r="G288" i="10"/>
  <c r="H308" i="10"/>
  <c r="H284" i="10"/>
  <c r="G290" i="10"/>
  <c r="G279" i="10"/>
  <c r="H283" i="10"/>
  <c r="H298" i="10"/>
  <c r="H280" i="10"/>
  <c r="H289" i="10"/>
  <c r="G300" i="10"/>
  <c r="G305" i="10"/>
  <c r="H277" i="10"/>
  <c r="G280" i="10"/>
  <c r="H297" i="10"/>
  <c r="G295" i="10"/>
  <c r="G302" i="10"/>
  <c r="H276" i="10"/>
  <c r="G287" i="10"/>
  <c r="G285" i="10"/>
  <c r="H302" i="10"/>
  <c r="H295" i="10"/>
  <c r="H303" i="10"/>
  <c r="G277" i="10"/>
  <c r="H274" i="10"/>
  <c r="H278" i="10"/>
  <c r="H286" i="10"/>
  <c r="G306" i="10"/>
  <c r="H281" i="10"/>
  <c r="H301" i="10"/>
  <c r="H296" i="10"/>
  <c r="H299" i="10"/>
  <c r="G274" i="10"/>
  <c r="G283" i="10"/>
  <c r="H307" i="10"/>
  <c r="H282" i="10"/>
  <c r="H309" i="10"/>
  <c r="G299" i="10"/>
  <c r="G303" i="10"/>
  <c r="G304" i="10"/>
  <c r="H288" i="10"/>
  <c r="AG92" i="26" l="1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H61" i="17" l="1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63" i="17" l="1"/>
  <c r="K61" i="17"/>
  <c r="I29" i="18"/>
  <c r="J29" i="18" s="1"/>
  <c r="C65" i="17" l="1"/>
  <c r="K63" i="17"/>
  <c r="C67" i="17" l="1"/>
  <c r="K65" i="17"/>
  <c r="C69" i="17" l="1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<sst xmlns="http://schemas.openxmlformats.org/spreadsheetml/2006/main" count="2186" uniqueCount="685">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</sst>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Data'!$AX$318:$AX$331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Data'!$AY$316:$AY$330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{42E28CC7-535E-4E86-8D07-4EE227C822F9}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275</xdr:row>
      <xdr:rowOff>28575</xdr:rowOff>
    </xdr:from>
    <xdr:to>
      <xdr:col>13</xdr:col>
      <xdr:colOff>314325</xdr:colOff>
      <xdr:row>279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21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21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3001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3001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3001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3001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300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300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3002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3002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82" activePane="bottomRight" state="frozen"/>
      <selection pane="topRight" activeCell="C1" sqref="C1"/>
      <selection pane="bottomLeft" activeCell="A3" sqref="A3"/>
      <selection pane="bottomRight" activeCell="AT294" sqref="AT294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63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42578125" style="49" customWidth="1"/>
    <col min="30" max="30" width="9" style="43" customWidth="1"/>
    <col min="31" max="31" width="5.425781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86" bestFit="1" customWidth="1"/>
    <col min="55" max="55" width="12.5703125" style="286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640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64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5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5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5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5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5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5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5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5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5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5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6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64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5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5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5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5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5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5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5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5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5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5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6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64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5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5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5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5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5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5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5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5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5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5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6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70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70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70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70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70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70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70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70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70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70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70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70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70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70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70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70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70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70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70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70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70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70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70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70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64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5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5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5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5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5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5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5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5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5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5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6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64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5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5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5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5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5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5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5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5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5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5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6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64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5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5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5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5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5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5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5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5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5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5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6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64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5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5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5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5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5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5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5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5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5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5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6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64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5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5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5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5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5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5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5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5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5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5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6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64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5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5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5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5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5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5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5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5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5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5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6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64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5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5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5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5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5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5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5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5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5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5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6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64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5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5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5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5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5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5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5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5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5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5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6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64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5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5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5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5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5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5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5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5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5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5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6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64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5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5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5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5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5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5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5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5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5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5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6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64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5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5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5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5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5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5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5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5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5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5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6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64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5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5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5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5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5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5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5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5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5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5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6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64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hidden="1" x14ac:dyDescent="0.2">
      <c r="A208" s="665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hidden="1" x14ac:dyDescent="0.2">
      <c r="A209" s="665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hidden="1" x14ac:dyDescent="0.2">
      <c r="A210" s="665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hidden="1" x14ac:dyDescent="0.2">
      <c r="A211" s="665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hidden="1" x14ac:dyDescent="0.2">
      <c r="A212" s="665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hidden="1" x14ac:dyDescent="0.2">
      <c r="A213" s="665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hidden="1" x14ac:dyDescent="0.2">
      <c r="A214" s="665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hidden="1" x14ac:dyDescent="0.2">
      <c r="A215" s="665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hidden="1" x14ac:dyDescent="0.2">
      <c r="A216" s="665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hidden="1" x14ac:dyDescent="0.2">
      <c r="A217" s="665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hidden="1" x14ac:dyDescent="0.2">
      <c r="A218" s="666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64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hidden="1" x14ac:dyDescent="0.2">
      <c r="A220" s="665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hidden="1" x14ac:dyDescent="0.2">
      <c r="A221" s="665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hidden="1" x14ac:dyDescent="0.2">
      <c r="A222" s="665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hidden="1" x14ac:dyDescent="0.2">
      <c r="A223" s="665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hidden="1" x14ac:dyDescent="0.2">
      <c r="A224" s="665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hidden="1" x14ac:dyDescent="0.2">
      <c r="A225" s="665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hidden="1" x14ac:dyDescent="0.2">
      <c r="A226" s="665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hidden="1" x14ac:dyDescent="0.2">
      <c r="A227" s="665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hidden="1" x14ac:dyDescent="0.2">
      <c r="A228" s="665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hidden="1" x14ac:dyDescent="0.2">
      <c r="A229" s="665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hidden="1" x14ac:dyDescent="0.2">
      <c r="A230" s="666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7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8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8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8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8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8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8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8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8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8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8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8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7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8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8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8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8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8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8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8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8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8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8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69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64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5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5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5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5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5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5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5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5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5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5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6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7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8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8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8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8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8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2">
      <c r="A273" s="668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2">
      <c r="A274" s="668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2">
      <c r="A275" s="668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2">
      <c r="A276" s="668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2">
      <c r="A277" s="668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2">
      <c r="A278" s="669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56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67" t="s">
        <v>626</v>
      </c>
      <c r="B279" s="294" t="s">
        <v>643</v>
      </c>
      <c r="C279" s="297">
        <v>127</v>
      </c>
      <c r="D279" s="296">
        <v>30038410</v>
      </c>
      <c r="E279" s="464">
        <v>285099</v>
      </c>
      <c r="F279" s="296"/>
      <c r="G279" s="297">
        <v>46</v>
      </c>
      <c r="H279" s="296">
        <v>8998920.0800000001</v>
      </c>
      <c r="I279" s="297">
        <v>2</v>
      </c>
      <c r="J279" s="296">
        <v>315000</v>
      </c>
      <c r="K279" s="297">
        <v>16</v>
      </c>
      <c r="L279" s="296">
        <v>1025779</v>
      </c>
      <c r="M279" s="297">
        <v>5</v>
      </c>
      <c r="N279" s="296">
        <v>280063.12</v>
      </c>
      <c r="O279" s="297"/>
      <c r="P279" s="296"/>
      <c r="Q279" s="297"/>
      <c r="R279" s="296"/>
      <c r="S279" s="297">
        <v>27</v>
      </c>
      <c r="T279" s="296">
        <v>259013.94</v>
      </c>
      <c r="U279" s="297">
        <v>3</v>
      </c>
      <c r="V279" s="296">
        <v>35231.24</v>
      </c>
      <c r="W279" s="297">
        <v>0</v>
      </c>
      <c r="X279" s="296">
        <v>0</v>
      </c>
      <c r="Y279" s="464">
        <v>355</v>
      </c>
      <c r="Z279" s="296">
        <v>49526.02</v>
      </c>
      <c r="AA279" s="464">
        <v>44</v>
      </c>
      <c r="AB279" s="296">
        <v>49712.86</v>
      </c>
      <c r="AC279" s="464">
        <v>356</v>
      </c>
      <c r="AD279" s="296">
        <v>76628.62</v>
      </c>
      <c r="AE279" s="464">
        <v>396</v>
      </c>
      <c r="AF279" s="296">
        <v>79700.399999999994</v>
      </c>
      <c r="AG279" s="297"/>
      <c r="AH279" s="296"/>
      <c r="AI279" s="297">
        <v>0</v>
      </c>
      <c r="AJ279" s="296">
        <v>0</v>
      </c>
      <c r="AK279" s="297">
        <v>7</v>
      </c>
      <c r="AL279" s="296">
        <v>11998428</v>
      </c>
      <c r="AM279" s="464">
        <v>76185</v>
      </c>
      <c r="AN279" s="297">
        <v>16</v>
      </c>
      <c r="AO279" s="296">
        <v>12108702.6</v>
      </c>
      <c r="AP279" s="464">
        <v>92650</v>
      </c>
      <c r="AQ279" s="297">
        <v>14</v>
      </c>
      <c r="AR279" s="296">
        <v>115024.25</v>
      </c>
      <c r="AS279" s="297">
        <v>8</v>
      </c>
      <c r="AT279" s="296">
        <v>1910208</v>
      </c>
      <c r="AW279" s="56">
        <f t="shared" ref="AW279" si="36">SUM(C279,G279,I279,K279,M279,S279,U279,W279,Y279,AA279,AC279,AE279,AG279,AI279,AK279,AN279,AQ279,AS279)</f>
        <v>1422</v>
      </c>
      <c r="AX279" s="156"/>
      <c r="AY279" s="140">
        <v>2023</v>
      </c>
      <c r="AZ279">
        <f t="shared" ref="AZ279" si="37">SUM(C279,G279)</f>
        <v>173</v>
      </c>
      <c r="BA279">
        <f t="shared" ref="BA279" si="38">SUM(AK279)</f>
        <v>7</v>
      </c>
      <c r="BB279" s="286">
        <f t="shared" ref="BB279" si="39">SUM(D279,H279)</f>
        <v>39037330.079999998</v>
      </c>
      <c r="BC279" s="286">
        <f t="shared" ref="BC279" si="40">SUM(AL279)</f>
        <v>11998428</v>
      </c>
      <c r="BE279" s="223"/>
      <c r="BF279" s="52"/>
    </row>
    <row r="280" spans="1:58" x14ac:dyDescent="0.2">
      <c r="A280" s="668"/>
      <c r="B280" s="226" t="s">
        <v>644</v>
      </c>
      <c r="C280" s="297">
        <v>109</v>
      </c>
      <c r="D280" s="296">
        <v>24506050</v>
      </c>
      <c r="E280" s="464">
        <v>231443</v>
      </c>
      <c r="F280" s="296"/>
      <c r="G280" s="297">
        <v>24</v>
      </c>
      <c r="H280" s="296">
        <v>2790000</v>
      </c>
      <c r="I280" s="297">
        <v>0</v>
      </c>
      <c r="J280" s="296">
        <v>0</v>
      </c>
      <c r="K280" s="297">
        <v>8</v>
      </c>
      <c r="L280" s="296">
        <v>513806</v>
      </c>
      <c r="M280" s="297">
        <v>1</v>
      </c>
      <c r="N280" s="296">
        <v>35443</v>
      </c>
      <c r="O280" s="297"/>
      <c r="P280" s="296"/>
      <c r="Q280" s="297"/>
      <c r="R280" s="296"/>
      <c r="S280" s="297">
        <v>19</v>
      </c>
      <c r="T280" s="296">
        <v>500674</v>
      </c>
      <c r="U280" s="297">
        <v>5</v>
      </c>
      <c r="V280" s="296">
        <v>31250</v>
      </c>
      <c r="W280" s="297">
        <v>0</v>
      </c>
      <c r="X280" s="296">
        <v>0</v>
      </c>
      <c r="Y280" s="464">
        <v>316</v>
      </c>
      <c r="Z280" s="296">
        <v>50748</v>
      </c>
      <c r="AA280" s="464">
        <v>31</v>
      </c>
      <c r="AB280" s="296">
        <v>60967</v>
      </c>
      <c r="AC280" s="464">
        <v>280</v>
      </c>
      <c r="AD280" s="296">
        <v>69068</v>
      </c>
      <c r="AE280" s="464">
        <v>348</v>
      </c>
      <c r="AF280" s="296">
        <v>60710</v>
      </c>
      <c r="AG280" s="297"/>
      <c r="AH280" s="296"/>
      <c r="AI280" s="297">
        <v>1</v>
      </c>
      <c r="AJ280" s="296">
        <v>0</v>
      </c>
      <c r="AK280" s="297">
        <v>6</v>
      </c>
      <c r="AL280" s="296">
        <v>9006183</v>
      </c>
      <c r="AM280" s="464">
        <v>26546</v>
      </c>
      <c r="AN280" s="297">
        <v>12</v>
      </c>
      <c r="AO280" s="296">
        <v>3124685</v>
      </c>
      <c r="AP280" s="464">
        <v>56465</v>
      </c>
      <c r="AQ280" s="297">
        <v>7</v>
      </c>
      <c r="AR280" s="296">
        <v>86131</v>
      </c>
      <c r="AS280" s="297">
        <v>8</v>
      </c>
      <c r="AT280" s="296">
        <v>879105</v>
      </c>
      <c r="AW280" s="56">
        <f t="shared" ref="AW280:AW301" si="41">SUM(C280,G280,I280,K280,M280,S280,U280,W280,Y280,AA280,AC280,AE280,AG280,AI280,AK280,AN280,AQ280,AS280)</f>
        <v>1175</v>
      </c>
      <c r="AX280" s="156"/>
      <c r="AY280" s="14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86">
        <f t="shared" ref="BB280:BB290" si="44">SUM(D280,H280)</f>
        <v>27296050</v>
      </c>
      <c r="BC280" s="286">
        <f t="shared" ref="BC280:BC290" si="45">SUM(AL280)</f>
        <v>9006183</v>
      </c>
      <c r="BE280" s="223"/>
      <c r="BF280" s="52"/>
    </row>
    <row r="281" spans="1:58" x14ac:dyDescent="0.2">
      <c r="A281" s="668"/>
      <c r="B281" s="226" t="s">
        <v>645</v>
      </c>
      <c r="C281" s="297">
        <v>54</v>
      </c>
      <c r="D281" s="296">
        <v>10959113.01</v>
      </c>
      <c r="E281" s="464">
        <v>102149</v>
      </c>
      <c r="F281" s="296"/>
      <c r="G281" s="297">
        <v>24</v>
      </c>
      <c r="H281" s="296">
        <v>2790000</v>
      </c>
      <c r="I281" s="297">
        <v>0</v>
      </c>
      <c r="J281" s="296">
        <v>0</v>
      </c>
      <c r="K281" s="297">
        <v>7</v>
      </c>
      <c r="L281" s="296">
        <v>96000</v>
      </c>
      <c r="M281" s="297">
        <v>0</v>
      </c>
      <c r="N281" s="296">
        <v>0</v>
      </c>
      <c r="O281" s="297"/>
      <c r="P281" s="296"/>
      <c r="Q281" s="297"/>
      <c r="R281" s="296"/>
      <c r="S281" s="297">
        <v>12</v>
      </c>
      <c r="T281" s="296">
        <v>300509</v>
      </c>
      <c r="U281" s="297">
        <v>1</v>
      </c>
      <c r="V281" s="296">
        <v>6000</v>
      </c>
      <c r="W281" s="297">
        <v>0</v>
      </c>
      <c r="X281" s="296">
        <v>0</v>
      </c>
      <c r="Y281" s="464">
        <v>275</v>
      </c>
      <c r="Z281" s="296">
        <v>38939.160000000003</v>
      </c>
      <c r="AA281" s="464">
        <v>21</v>
      </c>
      <c r="AB281" s="296">
        <v>30835</v>
      </c>
      <c r="AC281" s="464">
        <v>258</v>
      </c>
      <c r="AD281" s="296">
        <v>72280</v>
      </c>
      <c r="AE281" s="464">
        <v>293</v>
      </c>
      <c r="AF281" s="296">
        <v>42345.62</v>
      </c>
      <c r="AG281" s="297"/>
      <c r="AH281" s="296"/>
      <c r="AI281" s="297">
        <v>0</v>
      </c>
      <c r="AJ281" s="296">
        <v>0</v>
      </c>
      <c r="AK281" s="297">
        <v>3</v>
      </c>
      <c r="AL281" s="296">
        <v>1788004.33</v>
      </c>
      <c r="AM281" s="464">
        <v>8933</v>
      </c>
      <c r="AN281" s="297">
        <v>24</v>
      </c>
      <c r="AO281" s="296">
        <v>11050475</v>
      </c>
      <c r="AP281" s="464">
        <v>355108</v>
      </c>
      <c r="AQ281" s="297">
        <v>14</v>
      </c>
      <c r="AR281" s="296">
        <v>100069.47</v>
      </c>
      <c r="AS281" s="297">
        <v>4</v>
      </c>
      <c r="AT281" s="296">
        <v>792495.15</v>
      </c>
      <c r="AW281" s="56">
        <f t="shared" si="41"/>
        <v>990</v>
      </c>
      <c r="AX281" s="156"/>
      <c r="AY281" s="140">
        <v>2023</v>
      </c>
      <c r="AZ281">
        <v>78</v>
      </c>
      <c r="BA281">
        <f t="shared" si="43"/>
        <v>3</v>
      </c>
      <c r="BB281" s="286">
        <f t="shared" si="44"/>
        <v>13749113.01</v>
      </c>
      <c r="BC281" s="286">
        <f t="shared" si="45"/>
        <v>1788004.33</v>
      </c>
      <c r="BE281" s="223"/>
      <c r="BF281" s="52"/>
    </row>
    <row r="282" spans="1:58" x14ac:dyDescent="0.2">
      <c r="A282" s="668"/>
      <c r="B282" s="226" t="s">
        <v>627</v>
      </c>
      <c r="C282" s="297">
        <v>103</v>
      </c>
      <c r="D282" s="296">
        <v>22250338.5</v>
      </c>
      <c r="E282" s="464">
        <v>211094</v>
      </c>
      <c r="F282" s="296"/>
      <c r="G282" s="297">
        <v>0</v>
      </c>
      <c r="H282" s="296">
        <v>0</v>
      </c>
      <c r="I282" s="297">
        <v>1</v>
      </c>
      <c r="J282" s="296">
        <v>9800</v>
      </c>
      <c r="K282" s="297">
        <v>9</v>
      </c>
      <c r="L282" s="296">
        <v>440246</v>
      </c>
      <c r="M282" s="297">
        <v>0</v>
      </c>
      <c r="N282" s="296">
        <v>0</v>
      </c>
      <c r="O282" s="297"/>
      <c r="P282" s="296"/>
      <c r="Q282" s="297"/>
      <c r="R282" s="296"/>
      <c r="S282" s="297">
        <v>9</v>
      </c>
      <c r="T282" s="296">
        <v>364384</v>
      </c>
      <c r="U282" s="297">
        <v>0</v>
      </c>
      <c r="V282" s="296">
        <v>0</v>
      </c>
      <c r="W282" s="297">
        <v>0</v>
      </c>
      <c r="X282" s="296">
        <v>0</v>
      </c>
      <c r="Y282" s="464">
        <v>325</v>
      </c>
      <c r="Z282" s="296">
        <v>38105.449999999997</v>
      </c>
      <c r="AA282" s="464">
        <v>43</v>
      </c>
      <c r="AB282" s="296">
        <v>48542.27</v>
      </c>
      <c r="AC282" s="464">
        <v>334</v>
      </c>
      <c r="AD282" s="296">
        <v>73592.77</v>
      </c>
      <c r="AE282" s="464">
        <v>287</v>
      </c>
      <c r="AF282" s="296">
        <v>46123.49</v>
      </c>
      <c r="AG282" s="297"/>
      <c r="AH282" s="296"/>
      <c r="AI282" s="297">
        <v>1</v>
      </c>
      <c r="AJ282" s="296">
        <v>0</v>
      </c>
      <c r="AK282" s="297">
        <v>5</v>
      </c>
      <c r="AL282" s="296">
        <v>9004282</v>
      </c>
      <c r="AM282" s="464">
        <v>27098</v>
      </c>
      <c r="AN282" s="297">
        <v>23</v>
      </c>
      <c r="AO282" s="296">
        <v>7538219.6500000004</v>
      </c>
      <c r="AP282" s="464">
        <v>146378</v>
      </c>
      <c r="AQ282" s="297">
        <v>7</v>
      </c>
      <c r="AR282" s="296">
        <v>57622</v>
      </c>
      <c r="AS282" s="297">
        <v>7</v>
      </c>
      <c r="AT282" s="296">
        <v>6958443</v>
      </c>
      <c r="AW282" s="56">
        <f t="shared" si="41"/>
        <v>1154</v>
      </c>
      <c r="AX282" s="156"/>
      <c r="AY282" s="140">
        <v>2024</v>
      </c>
      <c r="AZ282">
        <f t="shared" si="42"/>
        <v>103</v>
      </c>
      <c r="BA282">
        <f t="shared" si="43"/>
        <v>5</v>
      </c>
      <c r="BB282" s="286">
        <f t="shared" si="44"/>
        <v>22250338.5</v>
      </c>
      <c r="BC282" s="286">
        <f t="shared" si="45"/>
        <v>9004282</v>
      </c>
      <c r="BE282" s="223"/>
      <c r="BF282" s="52"/>
    </row>
    <row r="283" spans="1:58" x14ac:dyDescent="0.2">
      <c r="A283" s="668"/>
      <c r="B283" s="226" t="s">
        <v>628</v>
      </c>
      <c r="C283" s="297">
        <v>125</v>
      </c>
      <c r="D283" s="296">
        <v>27195677</v>
      </c>
      <c r="E283" s="464">
        <v>261685</v>
      </c>
      <c r="F283" s="296"/>
      <c r="G283" s="297">
        <v>24</v>
      </c>
      <c r="H283" s="296">
        <v>2790000</v>
      </c>
      <c r="I283" s="297">
        <v>1</v>
      </c>
      <c r="J283" s="296">
        <v>175220</v>
      </c>
      <c r="K283" s="297">
        <v>6</v>
      </c>
      <c r="L283" s="296">
        <v>491987</v>
      </c>
      <c r="M283" s="297">
        <v>0</v>
      </c>
      <c r="N283" s="296">
        <v>0</v>
      </c>
      <c r="O283" s="297"/>
      <c r="P283" s="296"/>
      <c r="Q283" s="297"/>
      <c r="R283" s="296"/>
      <c r="S283" s="297">
        <v>19</v>
      </c>
      <c r="T283" s="296">
        <v>430704</v>
      </c>
      <c r="U283" s="297">
        <v>1</v>
      </c>
      <c r="V283" s="296">
        <v>4129</v>
      </c>
      <c r="W283" s="297">
        <v>0</v>
      </c>
      <c r="X283" s="296">
        <v>0</v>
      </c>
      <c r="Y283" s="464">
        <v>338</v>
      </c>
      <c r="Z283" s="296">
        <v>42235</v>
      </c>
      <c r="AA283" s="464">
        <v>27</v>
      </c>
      <c r="AB283" s="296">
        <v>28661</v>
      </c>
      <c r="AC283" s="464">
        <v>297</v>
      </c>
      <c r="AD283" s="296">
        <v>96596</v>
      </c>
      <c r="AE283" s="464">
        <v>373</v>
      </c>
      <c r="AF283" s="296">
        <v>47341</v>
      </c>
      <c r="AG283" s="297"/>
      <c r="AH283" s="296"/>
      <c r="AI283" s="297">
        <v>1</v>
      </c>
      <c r="AJ283" s="296">
        <v>0</v>
      </c>
      <c r="AK283" s="297">
        <v>3</v>
      </c>
      <c r="AL283" s="296">
        <v>3843983</v>
      </c>
      <c r="AM283" s="464">
        <v>12390</v>
      </c>
      <c r="AN283" s="297">
        <v>13</v>
      </c>
      <c r="AO283" s="296">
        <v>3981495</v>
      </c>
      <c r="AP283" s="464">
        <v>52282</v>
      </c>
      <c r="AQ283" s="297">
        <v>18</v>
      </c>
      <c r="AR283" s="296">
        <v>218517</v>
      </c>
      <c r="AS283" s="297">
        <v>3</v>
      </c>
      <c r="AT283" s="296">
        <v>608708</v>
      </c>
      <c r="AW283" s="56">
        <f t="shared" si="41"/>
        <v>1249</v>
      </c>
      <c r="AX283" s="156"/>
      <c r="AY283" s="140">
        <v>2024</v>
      </c>
      <c r="AZ283">
        <f t="shared" si="42"/>
        <v>149</v>
      </c>
      <c r="BA283">
        <f t="shared" si="43"/>
        <v>3</v>
      </c>
      <c r="BB283" s="286">
        <f t="shared" si="44"/>
        <v>29985677</v>
      </c>
      <c r="BC283" s="286">
        <f t="shared" si="45"/>
        <v>3843983</v>
      </c>
      <c r="BE283" s="223"/>
      <c r="BF283" s="52"/>
    </row>
    <row r="284" spans="1:58" x14ac:dyDescent="0.2">
      <c r="A284" s="668"/>
      <c r="B284" s="226" t="s">
        <v>629</v>
      </c>
      <c r="C284" s="573">
        <v>91</v>
      </c>
      <c r="D284" s="639">
        <v>19772530</v>
      </c>
      <c r="E284" s="574">
        <v>185951</v>
      </c>
      <c r="F284" s="639"/>
      <c r="G284" s="573">
        <v>0</v>
      </c>
      <c r="H284" s="639">
        <v>0</v>
      </c>
      <c r="I284" s="573">
        <v>1</v>
      </c>
      <c r="J284" s="639">
        <v>125000</v>
      </c>
      <c r="K284" s="573">
        <v>10</v>
      </c>
      <c r="L284" s="639">
        <v>610061</v>
      </c>
      <c r="M284" s="573">
        <v>0</v>
      </c>
      <c r="N284" s="639">
        <v>0</v>
      </c>
      <c r="O284" s="573"/>
      <c r="P284" s="639"/>
      <c r="Q284" s="573"/>
      <c r="R284" s="639"/>
      <c r="S284" s="573">
        <v>21</v>
      </c>
      <c r="T284" s="639">
        <v>286628</v>
      </c>
      <c r="U284" s="573">
        <v>5</v>
      </c>
      <c r="V284" s="639">
        <v>18900</v>
      </c>
      <c r="W284" s="573">
        <v>0</v>
      </c>
      <c r="X284" s="639">
        <v>0</v>
      </c>
      <c r="Y284" s="574">
        <v>303</v>
      </c>
      <c r="Z284" s="639">
        <v>43487.75</v>
      </c>
      <c r="AA284" s="574">
        <v>28</v>
      </c>
      <c r="AB284" s="639">
        <v>45774.93</v>
      </c>
      <c r="AC284" s="574">
        <v>298</v>
      </c>
      <c r="AD284" s="639">
        <v>67855.97</v>
      </c>
      <c r="AE284" s="574">
        <v>400</v>
      </c>
      <c r="AF284" s="639">
        <v>49803.45</v>
      </c>
      <c r="AG284" s="573"/>
      <c r="AH284" s="639"/>
      <c r="AI284" s="573">
        <v>2</v>
      </c>
      <c r="AJ284" s="639">
        <v>0</v>
      </c>
      <c r="AK284" s="573">
        <v>10</v>
      </c>
      <c r="AL284" s="639">
        <v>5745215.4400000004</v>
      </c>
      <c r="AM284" s="574">
        <v>32556</v>
      </c>
      <c r="AN284" s="573">
        <v>21</v>
      </c>
      <c r="AO284" s="639">
        <v>8531289.2400000002</v>
      </c>
      <c r="AP284" s="574">
        <v>66144</v>
      </c>
      <c r="AQ284" s="573">
        <v>18</v>
      </c>
      <c r="AR284" s="639">
        <v>166699</v>
      </c>
      <c r="AS284" s="573">
        <v>3</v>
      </c>
      <c r="AT284" s="639">
        <v>3123240.98</v>
      </c>
      <c r="AW284" s="56">
        <f t="shared" si="41"/>
        <v>1211</v>
      </c>
      <c r="AX284" s="156"/>
      <c r="AY284" s="140">
        <v>2024</v>
      </c>
      <c r="AZ284">
        <f t="shared" si="42"/>
        <v>91</v>
      </c>
      <c r="BA284">
        <f t="shared" si="43"/>
        <v>10</v>
      </c>
      <c r="BB284" s="286">
        <f t="shared" si="44"/>
        <v>19772530</v>
      </c>
      <c r="BC284" s="286">
        <f t="shared" si="45"/>
        <v>5745215.4400000004</v>
      </c>
      <c r="BE284" s="223"/>
      <c r="BF284" s="52"/>
    </row>
    <row r="285" spans="1:58" x14ac:dyDescent="0.2">
      <c r="A285" s="668"/>
      <c r="B285" s="226" t="s">
        <v>630</v>
      </c>
      <c r="C285" s="573">
        <v>185</v>
      </c>
      <c r="D285" s="639">
        <v>40974766</v>
      </c>
      <c r="E285" s="574">
        <v>392649</v>
      </c>
      <c r="F285" s="639"/>
      <c r="G285" s="573">
        <v>24</v>
      </c>
      <c r="H285" s="639">
        <v>2790000</v>
      </c>
      <c r="I285" s="573">
        <v>1</v>
      </c>
      <c r="J285" s="639">
        <v>42000</v>
      </c>
      <c r="K285" s="573">
        <v>7</v>
      </c>
      <c r="L285" s="639">
        <v>182733</v>
      </c>
      <c r="M285" s="573">
        <v>4</v>
      </c>
      <c r="N285" s="639">
        <v>358370</v>
      </c>
      <c r="O285" s="573"/>
      <c r="P285" s="639"/>
      <c r="Q285" s="573"/>
      <c r="R285" s="639"/>
      <c r="S285" s="573">
        <v>23</v>
      </c>
      <c r="T285" s="639">
        <v>391771</v>
      </c>
      <c r="U285" s="573">
        <v>4</v>
      </c>
      <c r="V285" s="639">
        <v>14709</v>
      </c>
      <c r="W285" s="573">
        <v>0</v>
      </c>
      <c r="X285" s="639">
        <v>0</v>
      </c>
      <c r="Y285" s="574">
        <v>412</v>
      </c>
      <c r="Z285" s="639">
        <v>539.08000000000004</v>
      </c>
      <c r="AA285" s="574">
        <v>56</v>
      </c>
      <c r="AB285" s="639">
        <v>68425</v>
      </c>
      <c r="AC285" s="574">
        <v>300</v>
      </c>
      <c r="AD285" s="639">
        <v>83228</v>
      </c>
      <c r="AE285" s="574">
        <v>472</v>
      </c>
      <c r="AF285" s="639">
        <v>58477</v>
      </c>
      <c r="AG285" s="573"/>
      <c r="AH285" s="639"/>
      <c r="AI285" s="573">
        <v>1</v>
      </c>
      <c r="AJ285" s="639">
        <v>0</v>
      </c>
      <c r="AK285" s="573">
        <v>3</v>
      </c>
      <c r="AL285" s="639">
        <v>14653321</v>
      </c>
      <c r="AM285" s="574">
        <v>143507</v>
      </c>
      <c r="AN285" s="573">
        <v>19</v>
      </c>
      <c r="AO285" s="639">
        <v>17560228</v>
      </c>
      <c r="AP285" s="574">
        <v>180196</v>
      </c>
      <c r="AQ285" s="573">
        <v>19</v>
      </c>
      <c r="AR285" s="639">
        <v>222604</v>
      </c>
      <c r="AS285" s="573">
        <v>10</v>
      </c>
      <c r="AT285" s="639">
        <v>2303625</v>
      </c>
      <c r="AW285" s="56">
        <f t="shared" si="41"/>
        <v>1540</v>
      </c>
      <c r="AX285" s="156"/>
      <c r="AY285" s="140">
        <v>2024</v>
      </c>
      <c r="AZ285">
        <f t="shared" si="42"/>
        <v>209</v>
      </c>
      <c r="BA285">
        <f t="shared" si="43"/>
        <v>3</v>
      </c>
      <c r="BB285" s="286">
        <f t="shared" si="44"/>
        <v>43764766</v>
      </c>
      <c r="BC285" s="286">
        <f t="shared" si="45"/>
        <v>14653321</v>
      </c>
      <c r="BE285" s="223"/>
      <c r="BF285" s="52"/>
    </row>
    <row r="286" spans="1:58" x14ac:dyDescent="0.2">
      <c r="A286" s="668"/>
      <c r="B286" s="226" t="s">
        <v>631</v>
      </c>
      <c r="C286" s="573">
        <v>149</v>
      </c>
      <c r="D286" s="639">
        <v>33456694.609999999</v>
      </c>
      <c r="E286" s="574">
        <v>336247</v>
      </c>
      <c r="F286" s="639"/>
      <c r="G286" s="573">
        <v>24</v>
      </c>
      <c r="H286" s="639">
        <v>2790000</v>
      </c>
      <c r="I286" s="573">
        <v>3</v>
      </c>
      <c r="J286" s="639">
        <v>72000</v>
      </c>
      <c r="K286" s="573">
        <v>11</v>
      </c>
      <c r="L286" s="639">
        <v>738685</v>
      </c>
      <c r="M286" s="573">
        <v>1</v>
      </c>
      <c r="N286" s="639">
        <v>45030</v>
      </c>
      <c r="O286" s="573"/>
      <c r="P286" s="639"/>
      <c r="Q286" s="573"/>
      <c r="R286" s="639"/>
      <c r="S286" s="573">
        <v>40</v>
      </c>
      <c r="T286" s="639">
        <v>717122.88</v>
      </c>
      <c r="U286" s="573">
        <v>7</v>
      </c>
      <c r="V286" s="639">
        <v>29490</v>
      </c>
      <c r="W286" s="573">
        <v>1</v>
      </c>
      <c r="X286" s="639">
        <v>3840</v>
      </c>
      <c r="Y286" s="574">
        <v>394</v>
      </c>
      <c r="Z286" s="639">
        <v>42322.03</v>
      </c>
      <c r="AA286" s="574">
        <v>24</v>
      </c>
      <c r="AB286" s="639">
        <v>30174.47</v>
      </c>
      <c r="AC286" s="574">
        <v>388</v>
      </c>
      <c r="AD286" s="639">
        <v>78940.27</v>
      </c>
      <c r="AE286" s="574">
        <v>445</v>
      </c>
      <c r="AF286" s="639">
        <v>58436.57</v>
      </c>
      <c r="AG286" s="573"/>
      <c r="AH286" s="639"/>
      <c r="AI286" s="573">
        <v>1</v>
      </c>
      <c r="AJ286" s="639"/>
      <c r="AK286" s="573">
        <v>3</v>
      </c>
      <c r="AL286" s="639">
        <v>2861389.76</v>
      </c>
      <c r="AM286" s="574">
        <v>10615</v>
      </c>
      <c r="AN286" s="573">
        <v>21</v>
      </c>
      <c r="AO286" s="639">
        <v>4244858</v>
      </c>
      <c r="AP286" s="574">
        <v>99527</v>
      </c>
      <c r="AQ286" s="573">
        <v>20</v>
      </c>
      <c r="AR286" s="639">
        <v>281951.8</v>
      </c>
      <c r="AS286" s="573">
        <v>13</v>
      </c>
      <c r="AT286" s="639">
        <v>4473221</v>
      </c>
      <c r="AW286" s="56">
        <f t="shared" si="41"/>
        <v>1545</v>
      </c>
      <c r="AX286" s="156"/>
      <c r="AY286" s="140">
        <v>2024</v>
      </c>
      <c r="AZ286">
        <f t="shared" si="42"/>
        <v>173</v>
      </c>
      <c r="BA286">
        <f t="shared" si="43"/>
        <v>3</v>
      </c>
      <c r="BB286" s="286">
        <f t="shared" si="44"/>
        <v>36246694.609999999</v>
      </c>
      <c r="BC286" s="286">
        <f t="shared" si="45"/>
        <v>2861389.76</v>
      </c>
      <c r="BE286" s="223"/>
      <c r="BF286" s="52"/>
    </row>
    <row r="287" spans="1:58" x14ac:dyDescent="0.2">
      <c r="A287" s="668"/>
      <c r="B287" s="226" t="s">
        <v>632</v>
      </c>
      <c r="C287" s="297">
        <v>134</v>
      </c>
      <c r="D287" s="296">
        <v>30139206.289999999</v>
      </c>
      <c r="E287" s="464">
        <v>283335</v>
      </c>
      <c r="F287" s="296"/>
      <c r="G287" s="297">
        <v>24</v>
      </c>
      <c r="H287" s="296">
        <v>2790000</v>
      </c>
      <c r="I287" s="297">
        <v>1</v>
      </c>
      <c r="J287" s="296">
        <v>30000</v>
      </c>
      <c r="K287" s="297">
        <v>16</v>
      </c>
      <c r="L287" s="296">
        <v>1128240.6499999999</v>
      </c>
      <c r="M287" s="297">
        <v>2</v>
      </c>
      <c r="N287" s="296">
        <v>61471.199999999997</v>
      </c>
      <c r="O287" s="297"/>
      <c r="P287" s="296"/>
      <c r="Q287" s="297"/>
      <c r="R287" s="296"/>
      <c r="S287" s="297">
        <v>30</v>
      </c>
      <c r="T287" s="296">
        <v>474655</v>
      </c>
      <c r="U287" s="297">
        <v>5</v>
      </c>
      <c r="V287" s="296">
        <v>15600</v>
      </c>
      <c r="W287" s="297">
        <v>1</v>
      </c>
      <c r="X287" s="296">
        <v>177500</v>
      </c>
      <c r="Y287" s="464">
        <v>378</v>
      </c>
      <c r="Z287" s="296">
        <v>45073.33</v>
      </c>
      <c r="AA287" s="464">
        <v>27</v>
      </c>
      <c r="AB287" s="296">
        <v>60323.86</v>
      </c>
      <c r="AC287" s="464">
        <v>347</v>
      </c>
      <c r="AD287" s="296">
        <v>76987.199999999997</v>
      </c>
      <c r="AE287" s="464">
        <v>397</v>
      </c>
      <c r="AF287" s="296">
        <v>57060.31</v>
      </c>
      <c r="AG287" s="297"/>
      <c r="AH287" s="296"/>
      <c r="AI287" s="297">
        <v>0</v>
      </c>
      <c r="AJ287" s="296">
        <v>0</v>
      </c>
      <c r="AK287" s="297">
        <v>6</v>
      </c>
      <c r="AL287" s="296">
        <v>20502552</v>
      </c>
      <c r="AM287" s="464">
        <v>101177</v>
      </c>
      <c r="AN287" s="297">
        <v>15</v>
      </c>
      <c r="AO287" s="296">
        <v>4341673.42</v>
      </c>
      <c r="AP287" s="464">
        <v>52137</v>
      </c>
      <c r="AQ287" s="297">
        <v>12</v>
      </c>
      <c r="AR287" s="296">
        <v>210167.7</v>
      </c>
      <c r="AS287" s="297">
        <v>4</v>
      </c>
      <c r="AT287" s="296">
        <v>402117</v>
      </c>
      <c r="AW287" s="56">
        <f t="shared" si="41"/>
        <v>1399</v>
      </c>
      <c r="AX287" s="156"/>
      <c r="AY287" s="140">
        <v>2024</v>
      </c>
      <c r="AZ287">
        <f t="shared" si="42"/>
        <v>158</v>
      </c>
      <c r="BA287">
        <f t="shared" si="43"/>
        <v>6</v>
      </c>
      <c r="BB287" s="286">
        <f t="shared" si="44"/>
        <v>32929206.289999999</v>
      </c>
      <c r="BC287" s="286">
        <f t="shared" si="45"/>
        <v>20502552</v>
      </c>
      <c r="BE287" s="223"/>
      <c r="BF287" s="52"/>
    </row>
    <row r="288" spans="1:58" x14ac:dyDescent="0.2">
      <c r="A288" s="668"/>
      <c r="B288" s="226" t="s">
        <v>633</v>
      </c>
      <c r="C288" s="297">
        <v>160</v>
      </c>
      <c r="D288" s="296">
        <v>37171807</v>
      </c>
      <c r="E288" s="464">
        <v>351114</v>
      </c>
      <c r="F288" s="296"/>
      <c r="G288" s="297">
        <v>0</v>
      </c>
      <c r="H288" s="296">
        <v>0</v>
      </c>
      <c r="I288" s="297">
        <v>0</v>
      </c>
      <c r="J288" s="296">
        <v>0</v>
      </c>
      <c r="K288" s="297">
        <v>6</v>
      </c>
      <c r="L288" s="296">
        <v>85792</v>
      </c>
      <c r="M288" s="297">
        <v>1</v>
      </c>
      <c r="N288" s="296">
        <v>50160</v>
      </c>
      <c r="O288" s="297"/>
      <c r="P288" s="296"/>
      <c r="Q288" s="297"/>
      <c r="R288" s="296"/>
      <c r="S288" s="297">
        <v>36</v>
      </c>
      <c r="T288" s="296">
        <v>596312</v>
      </c>
      <c r="U288" s="297">
        <v>2</v>
      </c>
      <c r="V288" s="296">
        <v>22666</v>
      </c>
      <c r="W288" s="297">
        <v>1</v>
      </c>
      <c r="X288" s="296">
        <v>17375</v>
      </c>
      <c r="Y288" s="464">
        <v>387</v>
      </c>
      <c r="Z288" s="296">
        <v>48783</v>
      </c>
      <c r="AA288" s="464">
        <v>31</v>
      </c>
      <c r="AB288" s="296">
        <v>32034</v>
      </c>
      <c r="AC288" s="464">
        <v>464</v>
      </c>
      <c r="AD288" s="296">
        <v>103147</v>
      </c>
      <c r="AE288" s="464">
        <v>460</v>
      </c>
      <c r="AF288" s="296">
        <v>63701</v>
      </c>
      <c r="AG288" s="297"/>
      <c r="AH288" s="296"/>
      <c r="AI288" s="297">
        <v>2</v>
      </c>
      <c r="AJ288" s="296">
        <v>0</v>
      </c>
      <c r="AK288" s="297">
        <v>7</v>
      </c>
      <c r="AL288" s="296">
        <v>12068748</v>
      </c>
      <c r="AM288" s="464">
        <v>50860</v>
      </c>
      <c r="AN288" s="297">
        <v>19</v>
      </c>
      <c r="AO288" s="296">
        <v>3569841</v>
      </c>
      <c r="AP288" s="464">
        <v>46694</v>
      </c>
      <c r="AQ288" s="297">
        <v>13</v>
      </c>
      <c r="AR288" s="296">
        <v>68140</v>
      </c>
      <c r="AS288" s="297">
        <v>4</v>
      </c>
      <c r="AT288" s="296">
        <v>666300</v>
      </c>
      <c r="AW288" s="56">
        <f t="shared" si="41"/>
        <v>1593</v>
      </c>
      <c r="AX288" s="156"/>
      <c r="AY288" s="140">
        <v>2024</v>
      </c>
      <c r="AZ288">
        <f t="shared" si="42"/>
        <v>160</v>
      </c>
      <c r="BA288">
        <f t="shared" si="43"/>
        <v>7</v>
      </c>
      <c r="BB288" s="286">
        <f t="shared" si="44"/>
        <v>37171807</v>
      </c>
      <c r="BC288" s="286">
        <f t="shared" si="45"/>
        <v>12068748</v>
      </c>
      <c r="BE288" s="223"/>
      <c r="BF288" s="52"/>
    </row>
    <row r="289" spans="1:58" x14ac:dyDescent="0.2">
      <c r="A289" s="668"/>
      <c r="B289" s="226" t="s">
        <v>634</v>
      </c>
      <c r="C289" s="297">
        <v>99</v>
      </c>
      <c r="D289" s="296">
        <v>21334722.52</v>
      </c>
      <c r="E289" s="464">
        <v>200098</v>
      </c>
      <c r="F289" s="296"/>
      <c r="G289" s="297">
        <v>24</v>
      </c>
      <c r="H289" s="296">
        <v>2790000</v>
      </c>
      <c r="I289" s="297">
        <v>0</v>
      </c>
      <c r="J289" s="296">
        <v>0</v>
      </c>
      <c r="K289" s="297">
        <v>6</v>
      </c>
      <c r="L289" s="296">
        <v>87464</v>
      </c>
      <c r="M289" s="297">
        <v>1</v>
      </c>
      <c r="N289" s="296">
        <v>19488.48</v>
      </c>
      <c r="O289" s="297"/>
      <c r="P289" s="296"/>
      <c r="Q289" s="297"/>
      <c r="R289" s="296"/>
      <c r="S289" s="297">
        <v>17</v>
      </c>
      <c r="T289" s="296">
        <v>222425</v>
      </c>
      <c r="U289" s="297">
        <v>6</v>
      </c>
      <c r="V289" s="296">
        <v>18260</v>
      </c>
      <c r="W289" s="297">
        <v>0</v>
      </c>
      <c r="X289" s="296">
        <v>0</v>
      </c>
      <c r="Y289" s="464">
        <v>346</v>
      </c>
      <c r="Z289" s="296">
        <v>42286.2</v>
      </c>
      <c r="AA289" s="464">
        <v>21</v>
      </c>
      <c r="AB289" s="296">
        <v>66077.89</v>
      </c>
      <c r="AC289" s="464">
        <v>297</v>
      </c>
      <c r="AD289" s="296">
        <v>73714.460000000006</v>
      </c>
      <c r="AE289" s="464">
        <v>402</v>
      </c>
      <c r="AF289" s="296">
        <v>52610.82</v>
      </c>
      <c r="AG289" s="297"/>
      <c r="AH289" s="296"/>
      <c r="AI289" s="297">
        <v>1</v>
      </c>
      <c r="AJ289" s="296">
        <v>0</v>
      </c>
      <c r="AK289" s="297">
        <v>9</v>
      </c>
      <c r="AL289" s="296">
        <v>26839177.280000001</v>
      </c>
      <c r="AM289" s="464">
        <v>169253</v>
      </c>
      <c r="AN289" s="297">
        <v>16</v>
      </c>
      <c r="AO289" s="296">
        <v>3375034</v>
      </c>
      <c r="AP289" s="464">
        <v>54092</v>
      </c>
      <c r="AQ289" s="297">
        <v>17</v>
      </c>
      <c r="AR289" s="296">
        <v>174141</v>
      </c>
      <c r="AS289" s="297">
        <v>6</v>
      </c>
      <c r="AT289" s="296">
        <v>619502</v>
      </c>
      <c r="AW289" s="56">
        <f t="shared" si="41"/>
        <v>1268</v>
      </c>
      <c r="AX289" s="156"/>
      <c r="AY289" s="140">
        <v>2024</v>
      </c>
      <c r="AZ289">
        <f t="shared" si="42"/>
        <v>123</v>
      </c>
      <c r="BA289">
        <f t="shared" si="43"/>
        <v>9</v>
      </c>
      <c r="BB289" s="286">
        <f t="shared" si="44"/>
        <v>24124722.52</v>
      </c>
      <c r="BC289" s="286">
        <f t="shared" si="45"/>
        <v>26839177.280000001</v>
      </c>
      <c r="BE289" s="223"/>
      <c r="BF289" s="52"/>
    </row>
    <row r="290" spans="1:58" x14ac:dyDescent="0.2">
      <c r="A290" s="669"/>
      <c r="B290" s="226" t="s">
        <v>635</v>
      </c>
      <c r="C290" s="297">
        <v>87</v>
      </c>
      <c r="D290" s="296">
        <v>19975471.98</v>
      </c>
      <c r="E290" s="464">
        <v>29703</v>
      </c>
      <c r="F290" s="296"/>
      <c r="G290" s="297">
        <v>24</v>
      </c>
      <c r="H290" s="296">
        <v>2790000</v>
      </c>
      <c r="I290" s="297">
        <v>1</v>
      </c>
      <c r="J290" s="296">
        <v>150000</v>
      </c>
      <c r="K290" s="297">
        <v>13</v>
      </c>
      <c r="L290" s="296">
        <v>1170056.02</v>
      </c>
      <c r="M290" s="297">
        <v>5</v>
      </c>
      <c r="N290" s="296">
        <v>161962.69</v>
      </c>
      <c r="O290" s="297"/>
      <c r="P290" s="296"/>
      <c r="Q290" s="297"/>
      <c r="R290" s="296"/>
      <c r="S290" s="297">
        <v>28</v>
      </c>
      <c r="T290" s="296">
        <v>321388.09999999998</v>
      </c>
      <c r="U290" s="297">
        <v>4</v>
      </c>
      <c r="V290" s="296">
        <v>16534</v>
      </c>
      <c r="W290" s="297">
        <v>0</v>
      </c>
      <c r="X290" s="296">
        <v>0</v>
      </c>
      <c r="Y290" s="464">
        <v>300</v>
      </c>
      <c r="Z290" s="296">
        <v>41354.550000000003</v>
      </c>
      <c r="AA290" s="464">
        <v>43</v>
      </c>
      <c r="AB290" s="296">
        <v>30946.6</v>
      </c>
      <c r="AC290" s="464">
        <v>339</v>
      </c>
      <c r="AD290" s="296">
        <v>77100.5</v>
      </c>
      <c r="AE290" s="464">
        <v>375</v>
      </c>
      <c r="AF290" s="296">
        <v>62435.09</v>
      </c>
      <c r="AG290" s="297"/>
      <c r="AH290" s="296"/>
      <c r="AI290" s="297">
        <v>0</v>
      </c>
      <c r="AJ290" s="296">
        <v>0</v>
      </c>
      <c r="AK290" s="297">
        <v>4</v>
      </c>
      <c r="AL290" s="296">
        <v>5194546</v>
      </c>
      <c r="AM290" s="464">
        <v>31383</v>
      </c>
      <c r="AN290" s="297">
        <v>11</v>
      </c>
      <c r="AO290" s="296">
        <v>2538975.9</v>
      </c>
      <c r="AP290" s="464">
        <v>24877</v>
      </c>
      <c r="AQ290" s="297">
        <v>21</v>
      </c>
      <c r="AR290" s="296">
        <v>234953.9</v>
      </c>
      <c r="AS290" s="297">
        <v>5</v>
      </c>
      <c r="AT290" s="296">
        <v>3484237</v>
      </c>
      <c r="AW290" s="56">
        <f t="shared" si="41"/>
        <v>1260</v>
      </c>
      <c r="AX290" s="156"/>
      <c r="AY290" s="140">
        <v>2024</v>
      </c>
      <c r="AZ290">
        <f t="shared" si="42"/>
        <v>111</v>
      </c>
      <c r="BA290">
        <f t="shared" si="43"/>
        <v>4</v>
      </c>
      <c r="BB290" s="286">
        <f t="shared" si="44"/>
        <v>22765471.98</v>
      </c>
      <c r="BC290" s="286">
        <f t="shared" si="45"/>
        <v>5194546</v>
      </c>
      <c r="BE290" s="223">
        <f>SUM(BB279:BB290)</f>
        <v>349093706.99000001</v>
      </c>
      <c r="BF290" s="52">
        <f>SUM(AW279:AW290)</f>
        <v>15806</v>
      </c>
    </row>
    <row r="291" spans="1:58" s="140" customFormat="1" x14ac:dyDescent="0.2">
      <c r="A291" s="664" t="s">
        <v>659</v>
      </c>
      <c r="B291" s="653" t="s">
        <v>662</v>
      </c>
      <c r="C291" s="651"/>
      <c r="D291" s="299"/>
      <c r="E291" s="300"/>
      <c r="F291" s="299"/>
      <c r="G291" s="651"/>
      <c r="H291" s="299"/>
      <c r="I291" s="651"/>
      <c r="J291" s="299"/>
      <c r="K291" s="651"/>
      <c r="L291" s="299"/>
      <c r="M291" s="651"/>
      <c r="N291" s="299"/>
      <c r="O291" s="651"/>
      <c r="P291" s="299"/>
      <c r="Q291" s="651"/>
      <c r="R291" s="299"/>
      <c r="S291" s="651"/>
      <c r="T291" s="299"/>
      <c r="U291" s="652"/>
      <c r="V291" s="299"/>
      <c r="W291" s="651"/>
      <c r="X291" s="299"/>
      <c r="Y291" s="300"/>
      <c r="Z291" s="299"/>
      <c r="AA291" s="300"/>
      <c r="AB291" s="299"/>
      <c r="AC291" s="300"/>
      <c r="AD291" s="299"/>
      <c r="AE291" s="300"/>
      <c r="AF291" s="299"/>
      <c r="AG291" s="651"/>
      <c r="AH291" s="299"/>
      <c r="AI291" s="651"/>
      <c r="AJ291" s="299"/>
      <c r="AK291" s="651"/>
      <c r="AL291" s="299"/>
      <c r="AM291" s="300"/>
      <c r="AN291" s="651"/>
      <c r="AO291" s="299"/>
      <c r="AP291" s="300"/>
      <c r="AQ291" s="651"/>
      <c r="AR291" s="299"/>
      <c r="AS291" s="651"/>
      <c r="AT291" s="299"/>
      <c r="AU291" s="63"/>
      <c r="AV291" s="12"/>
      <c r="AW291" s="52">
        <f t="shared" si="41"/>
        <v>0</v>
      </c>
      <c r="AX291" s="156"/>
      <c r="AY291" s="140">
        <v>2025</v>
      </c>
      <c r="AZ291" s="592">
        <f>SUM(C291,G291)</f>
        <v>0</v>
      </c>
      <c r="BA291" s="592">
        <f>SUM(AK291)</f>
        <v>0</v>
      </c>
      <c r="BB291" s="442">
        <f>SUM(D291,H291)</f>
        <v>0</v>
      </c>
      <c r="BC291" s="442">
        <f>SUM(AL291)</f>
        <v>0</v>
      </c>
      <c r="BD291" s="442"/>
      <c r="BE291" s="442"/>
      <c r="BF291" s="442"/>
    </row>
    <row r="292" spans="1:58" s="140" customFormat="1" x14ac:dyDescent="0.2">
      <c r="A292" s="665"/>
      <c r="B292" s="655" t="s">
        <v>663</v>
      </c>
      <c r="C292" s="651"/>
      <c r="D292" s="299"/>
      <c r="E292" s="300"/>
      <c r="F292" s="299"/>
      <c r="G292" s="651"/>
      <c r="H292" s="299"/>
      <c r="I292" s="651"/>
      <c r="J292" s="299"/>
      <c r="K292" s="651"/>
      <c r="L292" s="299"/>
      <c r="M292" s="651"/>
      <c r="N292" s="299"/>
      <c r="O292" s="651"/>
      <c r="P292" s="299"/>
      <c r="Q292" s="651"/>
      <c r="R292" s="299"/>
      <c r="S292" s="651"/>
      <c r="T292" s="299"/>
      <c r="U292" s="651"/>
      <c r="V292" s="299"/>
      <c r="W292" s="651"/>
      <c r="X292" s="299"/>
      <c r="Y292" s="300"/>
      <c r="Z292" s="299"/>
      <c r="AA292" s="300"/>
      <c r="AB292" s="299"/>
      <c r="AC292" s="300"/>
      <c r="AD292" s="299"/>
      <c r="AE292" s="300"/>
      <c r="AF292" s="299"/>
      <c r="AG292" s="651"/>
      <c r="AH292" s="299"/>
      <c r="AI292" s="651"/>
      <c r="AJ292" s="299"/>
      <c r="AK292" s="651"/>
      <c r="AL292" s="299"/>
      <c r="AM292" s="300"/>
      <c r="AN292" s="651"/>
      <c r="AO292" s="299"/>
      <c r="AP292" s="300"/>
      <c r="AQ292" s="651"/>
      <c r="AR292" s="299"/>
      <c r="AS292" s="651"/>
      <c r="AT292" s="299"/>
      <c r="AU292" s="63"/>
      <c r="AV292" s="12"/>
      <c r="AW292" s="52">
        <f t="shared" si="41"/>
        <v>0</v>
      </c>
      <c r="AX292" s="156"/>
      <c r="AY292" s="140">
        <v>2025</v>
      </c>
      <c r="AZ292" s="140">
        <f t="shared" ref="AZ292:AZ314" si="46">SUM(C292,G292)</f>
        <v>0</v>
      </c>
      <c r="BA292" s="140">
        <f t="shared" ref="BA292:BA314" si="47">SUM(AK292)</f>
        <v>0</v>
      </c>
      <c r="BB292" s="442">
        <f t="shared" ref="BB292:BB314" si="48">SUM(D292,H292)</f>
        <v>0</v>
      </c>
      <c r="BC292" s="442">
        <f t="shared" ref="BC292:BC314" si="49">SUM(AL292)</f>
        <v>0</v>
      </c>
      <c r="BD292" s="442"/>
      <c r="BF292" s="442"/>
    </row>
    <row r="293" spans="1:58" x14ac:dyDescent="0.2">
      <c r="A293" s="665"/>
      <c r="B293" s="655" t="s">
        <v>664</v>
      </c>
      <c r="C293" s="651"/>
      <c r="D293" s="299"/>
      <c r="E293" s="300"/>
      <c r="F293" s="299"/>
      <c r="G293" s="651"/>
      <c r="H293" s="299"/>
      <c r="I293" s="651"/>
      <c r="J293" s="299"/>
      <c r="K293" s="651"/>
      <c r="L293" s="299"/>
      <c r="M293" s="651"/>
      <c r="N293" s="299"/>
      <c r="O293" s="651"/>
      <c r="P293" s="299"/>
      <c r="Q293" s="651"/>
      <c r="R293" s="299"/>
      <c r="S293" s="651"/>
      <c r="T293" s="299"/>
      <c r="U293" s="651"/>
      <c r="V293" s="299"/>
      <c r="W293" s="651"/>
      <c r="X293" s="299"/>
      <c r="Y293" s="300"/>
      <c r="Z293" s="299"/>
      <c r="AA293" s="300"/>
      <c r="AB293" s="299"/>
      <c r="AC293" s="300"/>
      <c r="AD293" s="299"/>
      <c r="AE293" s="300"/>
      <c r="AF293" s="299"/>
      <c r="AG293" s="651"/>
      <c r="AH293" s="299"/>
      <c r="AI293" s="651"/>
      <c r="AJ293" s="299"/>
      <c r="AK293" s="651"/>
      <c r="AL293" s="299"/>
      <c r="AM293" s="300"/>
      <c r="AN293" s="651"/>
      <c r="AO293" s="299"/>
      <c r="AP293" s="300"/>
      <c r="AQ293" s="651"/>
      <c r="AR293" s="299"/>
      <c r="AS293" s="651"/>
      <c r="AT293" s="299"/>
      <c r="AW293" s="52">
        <f t="shared" si="41"/>
        <v>0</v>
      </c>
      <c r="AX293" s="156"/>
      <c r="AY293" s="140">
        <v>2025</v>
      </c>
      <c r="AZ293">
        <f t="shared" si="46"/>
        <v>0</v>
      </c>
      <c r="BA293">
        <f t="shared" si="47"/>
        <v>0</v>
      </c>
      <c r="BB293" s="286">
        <f t="shared" si="48"/>
        <v>0</v>
      </c>
      <c r="BC293" s="286">
        <f t="shared" si="49"/>
        <v>0</v>
      </c>
    </row>
    <row r="294" spans="1:58" x14ac:dyDescent="0.2">
      <c r="A294" s="665"/>
      <c r="B294" s="655" t="s">
        <v>665</v>
      </c>
      <c r="C294" s="651"/>
      <c r="D294" s="299"/>
      <c r="E294" s="300"/>
      <c r="F294" s="299"/>
      <c r="G294" s="651"/>
      <c r="H294" s="299"/>
      <c r="I294" s="651"/>
      <c r="J294" s="299"/>
      <c r="K294" s="651"/>
      <c r="L294" s="299"/>
      <c r="M294" s="651"/>
      <c r="N294" s="299"/>
      <c r="O294" s="651"/>
      <c r="P294" s="299"/>
      <c r="Q294" s="651"/>
      <c r="R294" s="299"/>
      <c r="S294" s="651"/>
      <c r="T294" s="299"/>
      <c r="U294" s="651"/>
      <c r="V294" s="299"/>
      <c r="W294" s="651"/>
      <c r="X294" s="299"/>
      <c r="Y294" s="300"/>
      <c r="Z294" s="299"/>
      <c r="AA294" s="300"/>
      <c r="AB294" s="299"/>
      <c r="AC294" s="300"/>
      <c r="AD294" s="299"/>
      <c r="AE294" s="300"/>
      <c r="AF294" s="299"/>
      <c r="AG294" s="651"/>
      <c r="AH294" s="299"/>
      <c r="AI294" s="651"/>
      <c r="AJ294" s="299"/>
      <c r="AK294" s="651"/>
      <c r="AL294" s="299"/>
      <c r="AM294" s="300"/>
      <c r="AN294" s="651"/>
      <c r="AO294" s="299"/>
      <c r="AP294" s="300"/>
      <c r="AQ294" s="651"/>
      <c r="AR294" s="299"/>
      <c r="AS294" s="651"/>
      <c r="AT294" s="299"/>
      <c r="AW294" s="52">
        <f t="shared" si="41"/>
        <v>0</v>
      </c>
      <c r="AX294" s="156"/>
      <c r="AY294" s="140">
        <v>2025</v>
      </c>
      <c r="AZ294">
        <f t="shared" si="46"/>
        <v>0</v>
      </c>
      <c r="BA294">
        <f t="shared" si="47"/>
        <v>0</v>
      </c>
      <c r="BB294" s="286">
        <f t="shared" si="48"/>
        <v>0</v>
      </c>
      <c r="BC294" s="286">
        <f t="shared" si="49"/>
        <v>0</v>
      </c>
    </row>
    <row r="295" spans="1:58" x14ac:dyDescent="0.2">
      <c r="A295" s="665"/>
      <c r="B295" s="655" t="s">
        <v>666</v>
      </c>
      <c r="C295" s="651"/>
      <c r="D295" s="299"/>
      <c r="E295" s="463"/>
      <c r="F295" s="299"/>
      <c r="G295" s="651"/>
      <c r="H295" s="299"/>
      <c r="I295" s="651"/>
      <c r="J295" s="299"/>
      <c r="K295" s="651"/>
      <c r="L295" s="299"/>
      <c r="M295" s="651"/>
      <c r="N295" s="299"/>
      <c r="O295" s="651"/>
      <c r="P295" s="299"/>
      <c r="Q295" s="651"/>
      <c r="R295" s="299"/>
      <c r="S295" s="651"/>
      <c r="T295" s="299"/>
      <c r="U295" s="651"/>
      <c r="V295" s="299"/>
      <c r="W295" s="651"/>
      <c r="X295" s="299"/>
      <c r="Y295" s="300"/>
      <c r="Z295" s="299"/>
      <c r="AA295" s="300"/>
      <c r="AB295" s="299"/>
      <c r="AC295" s="300"/>
      <c r="AD295" s="299"/>
      <c r="AE295" s="300"/>
      <c r="AF295" s="299"/>
      <c r="AG295" s="651"/>
      <c r="AH295" s="299"/>
      <c r="AI295" s="651"/>
      <c r="AJ295" s="299"/>
      <c r="AK295" s="651"/>
      <c r="AL295" s="299"/>
      <c r="AM295" s="300"/>
      <c r="AN295" s="651"/>
      <c r="AO295" s="299"/>
      <c r="AP295" s="300"/>
      <c r="AQ295" s="651"/>
      <c r="AR295" s="299"/>
      <c r="AS295" s="651"/>
      <c r="AT295" s="299"/>
      <c r="AW295" s="52">
        <f t="shared" si="41"/>
        <v>0</v>
      </c>
      <c r="AX295" s="156"/>
      <c r="AY295" s="140">
        <v>2025</v>
      </c>
      <c r="AZ295">
        <f t="shared" si="46"/>
        <v>0</v>
      </c>
      <c r="BA295">
        <f t="shared" si="47"/>
        <v>0</v>
      </c>
      <c r="BB295" s="286">
        <f t="shared" si="48"/>
        <v>0</v>
      </c>
      <c r="BC295" s="286">
        <f t="shared" si="49"/>
        <v>0</v>
      </c>
    </row>
    <row r="296" spans="1:58" x14ac:dyDescent="0.2">
      <c r="A296" s="665"/>
      <c r="B296" s="655" t="s">
        <v>667</v>
      </c>
      <c r="C296" s="651"/>
      <c r="D296" s="299"/>
      <c r="E296" s="300"/>
      <c r="F296" s="299"/>
      <c r="G296" s="651"/>
      <c r="H296" s="299"/>
      <c r="I296" s="651"/>
      <c r="J296" s="299"/>
      <c r="K296" s="651"/>
      <c r="L296" s="299"/>
      <c r="M296" s="651"/>
      <c r="N296" s="299"/>
      <c r="O296" s="651"/>
      <c r="P296" s="299"/>
      <c r="Q296" s="651"/>
      <c r="R296" s="299"/>
      <c r="S296" s="651"/>
      <c r="T296" s="299"/>
      <c r="U296" s="651"/>
      <c r="V296" s="299"/>
      <c r="W296" s="651"/>
      <c r="X296" s="299"/>
      <c r="Y296" s="300"/>
      <c r="Z296" s="299"/>
      <c r="AA296" s="300"/>
      <c r="AB296" s="299"/>
      <c r="AC296" s="300"/>
      <c r="AD296" s="299"/>
      <c r="AE296" s="300"/>
      <c r="AF296" s="299"/>
      <c r="AG296" s="651"/>
      <c r="AH296" s="299"/>
      <c r="AI296" s="651"/>
      <c r="AJ296" s="299"/>
      <c r="AK296" s="651"/>
      <c r="AL296" s="299"/>
      <c r="AM296" s="300"/>
      <c r="AN296" s="651"/>
      <c r="AO296" s="299"/>
      <c r="AP296" s="300"/>
      <c r="AQ296" s="651"/>
      <c r="AR296" s="299"/>
      <c r="AS296" s="651"/>
      <c r="AT296" s="299"/>
      <c r="AW296" s="52">
        <f t="shared" si="41"/>
        <v>0</v>
      </c>
      <c r="AX296" s="156"/>
      <c r="AY296" s="140">
        <v>2025</v>
      </c>
      <c r="AZ296">
        <f t="shared" si="46"/>
        <v>0</v>
      </c>
      <c r="BA296">
        <f t="shared" si="47"/>
        <v>0</v>
      </c>
      <c r="BB296" s="286">
        <f t="shared" si="48"/>
        <v>0</v>
      </c>
      <c r="BC296" s="286">
        <f t="shared" si="49"/>
        <v>0</v>
      </c>
    </row>
    <row r="297" spans="1:58" x14ac:dyDescent="0.2">
      <c r="A297" s="665"/>
      <c r="B297" s="655" t="s">
        <v>668</v>
      </c>
      <c r="C297" s="651"/>
      <c r="D297" s="299"/>
      <c r="E297" s="300"/>
      <c r="F297" s="299"/>
      <c r="G297" s="651"/>
      <c r="H297" s="299"/>
      <c r="I297" s="651"/>
      <c r="J297" s="299"/>
      <c r="K297" s="651"/>
      <c r="L297" s="299"/>
      <c r="M297" s="651"/>
      <c r="N297" s="299"/>
      <c r="O297" s="651"/>
      <c r="P297" s="299"/>
      <c r="Q297" s="651"/>
      <c r="R297" s="299"/>
      <c r="S297" s="651"/>
      <c r="T297" s="299"/>
      <c r="U297" s="651"/>
      <c r="V297" s="299"/>
      <c r="W297" s="651"/>
      <c r="X297" s="299"/>
      <c r="Y297" s="300"/>
      <c r="Z297" s="299"/>
      <c r="AA297" s="300"/>
      <c r="AB297" s="299"/>
      <c r="AC297" s="300"/>
      <c r="AD297" s="299"/>
      <c r="AE297" s="300"/>
      <c r="AF297" s="299"/>
      <c r="AG297" s="651"/>
      <c r="AH297" s="299"/>
      <c r="AI297" s="651"/>
      <c r="AJ297" s="299"/>
      <c r="AK297" s="651"/>
      <c r="AL297" s="299"/>
      <c r="AM297" s="300"/>
      <c r="AN297" s="651"/>
      <c r="AO297" s="299"/>
      <c r="AP297" s="300"/>
      <c r="AQ297" s="651"/>
      <c r="AR297" s="299"/>
      <c r="AS297" s="651"/>
      <c r="AT297" s="299"/>
      <c r="AW297" s="52">
        <f t="shared" si="41"/>
        <v>0</v>
      </c>
      <c r="AX297" s="156"/>
      <c r="AY297" s="140">
        <v>2025</v>
      </c>
      <c r="AZ297">
        <f t="shared" si="46"/>
        <v>0</v>
      </c>
      <c r="BA297">
        <f t="shared" si="47"/>
        <v>0</v>
      </c>
      <c r="BB297" s="286">
        <f t="shared" si="48"/>
        <v>0</v>
      </c>
      <c r="BC297" s="286">
        <f t="shared" si="49"/>
        <v>0</v>
      </c>
    </row>
    <row r="298" spans="1:58" x14ac:dyDescent="0.2">
      <c r="A298" s="665"/>
      <c r="B298" s="655" t="s">
        <v>669</v>
      </c>
      <c r="C298" s="651"/>
      <c r="D298" s="299"/>
      <c r="E298" s="300"/>
      <c r="F298" s="299"/>
      <c r="G298" s="651"/>
      <c r="H298" s="299"/>
      <c r="I298" s="651"/>
      <c r="J298" s="299"/>
      <c r="K298" s="651"/>
      <c r="L298" s="299"/>
      <c r="M298" s="651"/>
      <c r="N298" s="299"/>
      <c r="O298" s="651"/>
      <c r="P298" s="299"/>
      <c r="Q298" s="651"/>
      <c r="R298" s="299"/>
      <c r="S298" s="651"/>
      <c r="T298" s="299"/>
      <c r="U298" s="651"/>
      <c r="V298" s="299"/>
      <c r="W298" s="651"/>
      <c r="X298" s="299"/>
      <c r="Y298" s="300"/>
      <c r="Z298" s="299"/>
      <c r="AA298" s="300"/>
      <c r="AB298" s="299"/>
      <c r="AC298" s="300"/>
      <c r="AD298" s="299"/>
      <c r="AE298" s="300"/>
      <c r="AF298" s="299"/>
      <c r="AG298" s="651"/>
      <c r="AH298" s="299"/>
      <c r="AI298" s="651"/>
      <c r="AJ298" s="299"/>
      <c r="AK298" s="651"/>
      <c r="AL298" s="299"/>
      <c r="AM298" s="300"/>
      <c r="AN298" s="651"/>
      <c r="AO298" s="299"/>
      <c r="AP298" s="300"/>
      <c r="AQ298" s="651"/>
      <c r="AR298" s="299"/>
      <c r="AS298" s="651"/>
      <c r="AT298" s="299"/>
      <c r="AW298" s="52">
        <f t="shared" si="41"/>
        <v>0</v>
      </c>
      <c r="AX298" s="156"/>
      <c r="AY298" s="140">
        <v>2025</v>
      </c>
      <c r="AZ298">
        <f t="shared" si="46"/>
        <v>0</v>
      </c>
      <c r="BA298">
        <f t="shared" si="47"/>
        <v>0</v>
      </c>
      <c r="BB298" s="286">
        <f t="shared" si="48"/>
        <v>0</v>
      </c>
      <c r="BC298" s="286">
        <f t="shared" si="49"/>
        <v>0</v>
      </c>
    </row>
    <row r="299" spans="1:58" x14ac:dyDescent="0.2">
      <c r="A299" s="665"/>
      <c r="B299" s="655" t="s">
        <v>670</v>
      </c>
      <c r="C299" s="651"/>
      <c r="D299" s="299"/>
      <c r="E299" s="300"/>
      <c r="F299" s="299"/>
      <c r="G299" s="651"/>
      <c r="H299" s="299"/>
      <c r="I299" s="651"/>
      <c r="J299" s="299"/>
      <c r="K299" s="651"/>
      <c r="L299" s="299"/>
      <c r="M299" s="651"/>
      <c r="N299" s="299"/>
      <c r="O299" s="651"/>
      <c r="P299" s="299"/>
      <c r="Q299" s="651"/>
      <c r="R299" s="299"/>
      <c r="S299" s="651"/>
      <c r="T299" s="299"/>
      <c r="U299" s="651"/>
      <c r="V299" s="299"/>
      <c r="W299" s="651"/>
      <c r="X299" s="299"/>
      <c r="Y299" s="300"/>
      <c r="Z299" s="299"/>
      <c r="AA299" s="300"/>
      <c r="AB299" s="299"/>
      <c r="AC299" s="300"/>
      <c r="AD299" s="299"/>
      <c r="AE299" s="300"/>
      <c r="AF299" s="299"/>
      <c r="AG299" s="651"/>
      <c r="AH299" s="299"/>
      <c r="AI299" s="651"/>
      <c r="AJ299" s="299"/>
      <c r="AK299" s="651"/>
      <c r="AL299" s="299"/>
      <c r="AM299" s="300"/>
      <c r="AN299" s="651"/>
      <c r="AO299" s="299"/>
      <c r="AP299" s="300"/>
      <c r="AQ299" s="651"/>
      <c r="AR299" s="299"/>
      <c r="AS299" s="651"/>
      <c r="AT299" s="299"/>
      <c r="AW299" s="52">
        <f t="shared" si="41"/>
        <v>0</v>
      </c>
      <c r="AX299" s="156"/>
      <c r="AY299" s="140">
        <v>2025</v>
      </c>
      <c r="AZ299">
        <f t="shared" si="46"/>
        <v>0</v>
      </c>
      <c r="BA299">
        <f t="shared" si="47"/>
        <v>0</v>
      </c>
      <c r="BB299" s="286">
        <f t="shared" si="48"/>
        <v>0</v>
      </c>
      <c r="BC299" s="286">
        <f t="shared" si="49"/>
        <v>0</v>
      </c>
    </row>
    <row r="300" spans="1:58" x14ac:dyDescent="0.2">
      <c r="A300" s="665"/>
      <c r="B300" s="655" t="s">
        <v>671</v>
      </c>
      <c r="C300" s="651"/>
      <c r="D300" s="299"/>
      <c r="E300" s="300"/>
      <c r="F300" s="299"/>
      <c r="G300" s="651"/>
      <c r="H300" s="609"/>
      <c r="I300" s="651"/>
      <c r="J300" s="299"/>
      <c r="K300" s="651"/>
      <c r="L300" s="299"/>
      <c r="M300" s="651"/>
      <c r="N300" s="299"/>
      <c r="O300" s="651"/>
      <c r="P300" s="299"/>
      <c r="Q300" s="651"/>
      <c r="R300" s="299"/>
      <c r="S300" s="651"/>
      <c r="T300" s="299"/>
      <c r="U300" s="651"/>
      <c r="V300" s="299"/>
      <c r="W300" s="651"/>
      <c r="X300" s="299"/>
      <c r="Y300" s="300"/>
      <c r="Z300" s="299"/>
      <c r="AA300" s="300"/>
      <c r="AB300" s="299"/>
      <c r="AC300" s="300"/>
      <c r="AD300" s="299"/>
      <c r="AE300" s="300"/>
      <c r="AF300" s="299"/>
      <c r="AG300" s="651"/>
      <c r="AH300" s="299"/>
      <c r="AI300" s="651"/>
      <c r="AJ300" s="299"/>
      <c r="AK300" s="651"/>
      <c r="AL300" s="299"/>
      <c r="AM300" s="300"/>
      <c r="AN300" s="651"/>
      <c r="AO300" s="299"/>
      <c r="AP300" s="300"/>
      <c r="AQ300" s="651"/>
      <c r="AR300" s="299"/>
      <c r="AS300" s="651"/>
      <c r="AT300" s="299"/>
      <c r="AW300" s="52">
        <f t="shared" si="41"/>
        <v>0</v>
      </c>
      <c r="AX300" s="156"/>
      <c r="AY300" s="140">
        <v>2025</v>
      </c>
      <c r="AZ300">
        <f t="shared" si="46"/>
        <v>0</v>
      </c>
      <c r="BA300">
        <f t="shared" si="47"/>
        <v>0</v>
      </c>
      <c r="BB300" s="286">
        <f t="shared" si="48"/>
        <v>0</v>
      </c>
      <c r="BC300" s="286">
        <f t="shared" si="49"/>
        <v>0</v>
      </c>
    </row>
    <row r="301" spans="1:58" x14ac:dyDescent="0.2">
      <c r="A301" s="665"/>
      <c r="B301" s="655" t="s">
        <v>672</v>
      </c>
      <c r="C301" s="651"/>
      <c r="D301" s="299"/>
      <c r="E301" s="300"/>
      <c r="F301" s="299"/>
      <c r="G301" s="651"/>
      <c r="H301" s="299"/>
      <c r="I301" s="651"/>
      <c r="J301" s="299"/>
      <c r="K301" s="651"/>
      <c r="L301" s="299"/>
      <c r="M301" s="651"/>
      <c r="N301" s="299"/>
      <c r="O301" s="651"/>
      <c r="P301" s="299"/>
      <c r="Q301" s="651"/>
      <c r="R301" s="299"/>
      <c r="S301" s="651"/>
      <c r="T301" s="299"/>
      <c r="U301" s="651"/>
      <c r="V301" s="299"/>
      <c r="W301" s="651"/>
      <c r="X301" s="299"/>
      <c r="Y301" s="300"/>
      <c r="Z301" s="299"/>
      <c r="AA301" s="300"/>
      <c r="AB301" s="299"/>
      <c r="AC301" s="300"/>
      <c r="AD301" s="299"/>
      <c r="AE301" s="300"/>
      <c r="AF301" s="299"/>
      <c r="AG301" s="651"/>
      <c r="AH301" s="299"/>
      <c r="AI301" s="651"/>
      <c r="AJ301" s="299"/>
      <c r="AK301" s="651"/>
      <c r="AL301" s="299"/>
      <c r="AM301" s="300"/>
      <c r="AN301" s="651"/>
      <c r="AO301" s="299"/>
      <c r="AP301" s="300"/>
      <c r="AQ301" s="651"/>
      <c r="AR301" s="299"/>
      <c r="AS301" s="651"/>
      <c r="AT301" s="299"/>
      <c r="AW301" s="52">
        <f t="shared" si="41"/>
        <v>0</v>
      </c>
      <c r="AX301" s="156"/>
      <c r="AY301" s="140">
        <v>2025</v>
      </c>
      <c r="AZ301">
        <f t="shared" si="46"/>
        <v>0</v>
      </c>
      <c r="BA301">
        <f t="shared" si="47"/>
        <v>0</v>
      </c>
      <c r="BB301" s="286">
        <f t="shared" si="48"/>
        <v>0</v>
      </c>
      <c r="BC301" s="286">
        <f t="shared" si="49"/>
        <v>0</v>
      </c>
    </row>
    <row r="302" spans="1:58" x14ac:dyDescent="0.2">
      <c r="A302" s="666"/>
      <c r="B302" s="655" t="s">
        <v>673</v>
      </c>
      <c r="C302" s="651"/>
      <c r="D302" s="299"/>
      <c r="E302" s="300"/>
      <c r="F302" s="299"/>
      <c r="G302" s="651"/>
      <c r="H302" s="299"/>
      <c r="I302" s="651"/>
      <c r="J302" s="299"/>
      <c r="K302" s="651"/>
      <c r="L302" s="299"/>
      <c r="M302" s="651"/>
      <c r="N302" s="299"/>
      <c r="O302" s="651"/>
      <c r="P302" s="299"/>
      <c r="Q302" s="651"/>
      <c r="R302" s="299"/>
      <c r="S302" s="651"/>
      <c r="T302" s="299"/>
      <c r="U302" s="651"/>
      <c r="V302" s="299"/>
      <c r="W302" s="651"/>
      <c r="X302" s="299"/>
      <c r="Y302" s="300"/>
      <c r="Z302" s="299"/>
      <c r="AA302" s="300"/>
      <c r="AB302" s="299"/>
      <c r="AC302" s="300"/>
      <c r="AD302" s="299"/>
      <c r="AE302" s="300"/>
      <c r="AF302" s="299"/>
      <c r="AG302" s="651"/>
      <c r="AH302" s="299"/>
      <c r="AI302" s="651"/>
      <c r="AJ302" s="299"/>
      <c r="AK302" s="651"/>
      <c r="AL302" s="299"/>
      <c r="AM302" s="300"/>
      <c r="AN302" s="651"/>
      <c r="AO302" s="299"/>
      <c r="AP302" s="300"/>
      <c r="AQ302" s="651"/>
      <c r="AR302" s="299"/>
      <c r="AS302" s="651"/>
      <c r="AT302" s="299"/>
      <c r="AW302" s="52">
        <f>SUM(C302,G302,I302,K302,M302,S302,U302,W302,Y302,AA302,AC302,AE302,AG302,AI302,AK302,AN302,AQ302,AS302)</f>
        <v>0</v>
      </c>
      <c r="AX302" s="156"/>
      <c r="AY302" s="140">
        <v>2025</v>
      </c>
      <c r="AZ302">
        <f t="shared" si="46"/>
        <v>0</v>
      </c>
      <c r="BA302">
        <f t="shared" si="47"/>
        <v>0</v>
      </c>
      <c r="BB302" s="286">
        <f t="shared" si="48"/>
        <v>0</v>
      </c>
      <c r="BC302" s="286">
        <f t="shared" si="49"/>
        <v>0</v>
      </c>
      <c r="BE302" s="223">
        <f>SUM(BB291:BB302)</f>
        <v>0</v>
      </c>
      <c r="BF302" s="596">
        <f>SUM(C291:C302,G291:G302,I291:I302,K291:K302,M291:M302,S291:S302,U291:U302,W291:W302,U291:U302,Y291:Y302,AA291:AA302,AC291:AC302,AE291:AE302,AG291:AG302,AI291:AI302,AK291:AK302,AN291:AN302,AQ291:AQ302,AS291:AS302,)</f>
        <v>0</v>
      </c>
    </row>
    <row r="303" spans="1:58" ht="12.75" customHeight="1" x14ac:dyDescent="0.2">
      <c r="A303" s="667" t="s">
        <v>660</v>
      </c>
      <c r="B303" s="308" t="s">
        <v>661</v>
      </c>
      <c r="C303" s="315"/>
      <c r="D303" s="654"/>
      <c r="E303" s="316"/>
      <c r="F303" s="654"/>
      <c r="G303" s="315"/>
      <c r="H303" s="654"/>
      <c r="I303" s="315"/>
      <c r="J303" s="654"/>
      <c r="K303" s="315"/>
      <c r="L303" s="654"/>
      <c r="M303" s="315"/>
      <c r="N303" s="654"/>
      <c r="O303" s="315"/>
      <c r="P303" s="654"/>
      <c r="Q303" s="315"/>
      <c r="R303" s="654"/>
      <c r="S303" s="315"/>
      <c r="T303" s="654"/>
      <c r="U303" s="315"/>
      <c r="V303" s="654"/>
      <c r="W303" s="315"/>
      <c r="X303" s="654"/>
      <c r="Y303" s="316"/>
      <c r="Z303" s="654"/>
      <c r="AA303" s="316"/>
      <c r="AB303" s="654"/>
      <c r="AC303" s="316"/>
      <c r="AD303" s="654"/>
      <c r="AE303" s="316"/>
      <c r="AF303" s="654"/>
      <c r="AG303" s="315"/>
      <c r="AH303" s="654"/>
      <c r="AI303" s="315"/>
      <c r="AJ303" s="654"/>
      <c r="AK303" s="315"/>
      <c r="AL303" s="654"/>
      <c r="AM303" s="316"/>
      <c r="AN303" s="315"/>
      <c r="AO303" s="654"/>
      <c r="AP303" s="316"/>
      <c r="AQ303" s="315"/>
      <c r="AR303" s="654"/>
      <c r="AS303" s="315"/>
      <c r="AT303" s="654"/>
      <c r="AU303" s="95"/>
      <c r="AV303" s="63"/>
      <c r="AW303" s="52">
        <f t="shared" ref="AW303:AW314" si="50">SUM(C303,G303,I303,K303,M303,S303,U303,W303,Y303,AA303,AC303,AE303,AG303,AI303,AK303,AN303,AQ303,AS303)</f>
        <v>0</v>
      </c>
      <c r="AX303" s="156"/>
      <c r="AY303" s="140">
        <v>2025</v>
      </c>
      <c r="AZ303">
        <f t="shared" si="46"/>
        <v>0</v>
      </c>
      <c r="BA303">
        <f t="shared" si="47"/>
        <v>0</v>
      </c>
      <c r="BB303" s="286">
        <f t="shared" si="48"/>
        <v>0</v>
      </c>
      <c r="BC303" s="286">
        <f t="shared" si="49"/>
        <v>0</v>
      </c>
    </row>
    <row r="304" spans="1:58" x14ac:dyDescent="0.2">
      <c r="A304" s="668"/>
      <c r="B304" s="306" t="s">
        <v>674</v>
      </c>
      <c r="C304" s="315"/>
      <c r="D304" s="654"/>
      <c r="E304" s="316"/>
      <c r="F304" s="654"/>
      <c r="G304" s="315"/>
      <c r="H304" s="654"/>
      <c r="I304" s="315"/>
      <c r="J304" s="654"/>
      <c r="K304" s="315"/>
      <c r="L304" s="654"/>
      <c r="M304" s="315"/>
      <c r="N304" s="654"/>
      <c r="O304" s="315"/>
      <c r="P304" s="654"/>
      <c r="Q304" s="315"/>
      <c r="R304" s="654"/>
      <c r="S304" s="315"/>
      <c r="T304" s="654"/>
      <c r="U304" s="315"/>
      <c r="V304" s="654"/>
      <c r="W304" s="315"/>
      <c r="X304" s="654"/>
      <c r="Y304" s="316"/>
      <c r="Z304" s="654"/>
      <c r="AA304" s="316"/>
      <c r="AB304" s="654"/>
      <c r="AC304" s="316"/>
      <c r="AD304" s="654"/>
      <c r="AE304" s="316"/>
      <c r="AF304" s="654"/>
      <c r="AG304" s="315"/>
      <c r="AH304" s="654"/>
      <c r="AI304" s="315"/>
      <c r="AJ304" s="654"/>
      <c r="AK304" s="315"/>
      <c r="AL304" s="654"/>
      <c r="AM304" s="316"/>
      <c r="AN304" s="315"/>
      <c r="AO304" s="654"/>
      <c r="AP304" s="316"/>
      <c r="AQ304" s="315"/>
      <c r="AR304" s="654"/>
      <c r="AS304" s="315"/>
      <c r="AT304" s="654"/>
      <c r="AU304" s="437"/>
      <c r="AV304" s="63"/>
      <c r="AW304" s="52">
        <f t="shared" si="50"/>
        <v>0</v>
      </c>
      <c r="AX304" s="156"/>
      <c r="AY304" s="140">
        <v>2025</v>
      </c>
      <c r="AZ304" s="76">
        <f t="shared" si="46"/>
        <v>0</v>
      </c>
      <c r="BA304">
        <f t="shared" si="47"/>
        <v>0</v>
      </c>
      <c r="BB304" s="286">
        <f t="shared" si="48"/>
        <v>0</v>
      </c>
      <c r="BC304" s="286">
        <f t="shared" si="49"/>
        <v>0</v>
      </c>
    </row>
    <row r="305" spans="1:58" x14ac:dyDescent="0.2">
      <c r="A305" s="668"/>
      <c r="B305" s="306" t="s">
        <v>675</v>
      </c>
      <c r="C305" s="315"/>
      <c r="D305" s="654"/>
      <c r="E305" s="316"/>
      <c r="F305" s="654"/>
      <c r="G305" s="315"/>
      <c r="H305" s="654"/>
      <c r="I305" s="315"/>
      <c r="J305" s="654"/>
      <c r="K305" s="315"/>
      <c r="L305" s="654"/>
      <c r="M305" s="315"/>
      <c r="N305" s="654"/>
      <c r="O305" s="315"/>
      <c r="P305" s="654"/>
      <c r="Q305" s="315"/>
      <c r="R305" s="654"/>
      <c r="S305" s="315"/>
      <c r="T305" s="654"/>
      <c r="U305" s="315"/>
      <c r="V305" s="654"/>
      <c r="W305" s="315"/>
      <c r="X305" s="654"/>
      <c r="Y305" s="316"/>
      <c r="Z305" s="654"/>
      <c r="AA305" s="316"/>
      <c r="AB305" s="654"/>
      <c r="AC305" s="316"/>
      <c r="AD305" s="654"/>
      <c r="AE305" s="316"/>
      <c r="AF305" s="654"/>
      <c r="AG305" s="315"/>
      <c r="AH305" s="654"/>
      <c r="AI305" s="315"/>
      <c r="AJ305" s="654"/>
      <c r="AK305" s="315"/>
      <c r="AL305" s="654"/>
      <c r="AM305" s="316"/>
      <c r="AN305" s="315"/>
      <c r="AO305" s="654"/>
      <c r="AP305" s="316"/>
      <c r="AQ305" s="315"/>
      <c r="AR305" s="641"/>
      <c r="AS305" s="315"/>
      <c r="AT305" s="654"/>
      <c r="AU305" s="12"/>
      <c r="AV305" s="63"/>
      <c r="AW305" s="52">
        <f t="shared" si="50"/>
        <v>0</v>
      </c>
      <c r="AX305" s="156"/>
      <c r="AY305" s="140">
        <v>2025</v>
      </c>
      <c r="AZ305">
        <f t="shared" si="46"/>
        <v>0</v>
      </c>
      <c r="BA305">
        <f t="shared" si="47"/>
        <v>0</v>
      </c>
      <c r="BB305" s="286">
        <f t="shared" si="48"/>
        <v>0</v>
      </c>
      <c r="BC305" s="286">
        <f t="shared" si="49"/>
        <v>0</v>
      </c>
    </row>
    <row r="306" spans="1:58" x14ac:dyDescent="0.2">
      <c r="A306" s="668"/>
      <c r="B306" s="306" t="s">
        <v>676</v>
      </c>
      <c r="C306" s="315"/>
      <c r="D306" s="654"/>
      <c r="E306" s="316"/>
      <c r="F306" s="654"/>
      <c r="G306" s="315"/>
      <c r="H306" s="654"/>
      <c r="I306" s="315"/>
      <c r="J306" s="654"/>
      <c r="K306" s="315"/>
      <c r="L306" s="654"/>
      <c r="M306" s="315"/>
      <c r="N306" s="641"/>
      <c r="O306" s="315"/>
      <c r="P306" s="654"/>
      <c r="Q306" s="315"/>
      <c r="R306" s="654"/>
      <c r="S306" s="315"/>
      <c r="T306" s="654"/>
      <c r="U306" s="315"/>
      <c r="V306" s="654"/>
      <c r="W306" s="315"/>
      <c r="X306" s="654"/>
      <c r="Y306" s="316"/>
      <c r="Z306" s="654"/>
      <c r="AA306" s="316"/>
      <c r="AB306" s="654"/>
      <c r="AC306" s="316"/>
      <c r="AD306" s="654"/>
      <c r="AE306" s="316"/>
      <c r="AF306" s="654"/>
      <c r="AG306" s="315"/>
      <c r="AH306" s="654"/>
      <c r="AI306" s="315"/>
      <c r="AJ306" s="654"/>
      <c r="AK306" s="315"/>
      <c r="AL306" s="654"/>
      <c r="AM306" s="316"/>
      <c r="AN306" s="315"/>
      <c r="AO306" s="654"/>
      <c r="AP306" s="316"/>
      <c r="AQ306" s="315"/>
      <c r="AR306" s="654"/>
      <c r="AS306" s="315"/>
      <c r="AT306" s="654"/>
      <c r="AU306" s="12"/>
      <c r="AV306" s="63"/>
      <c r="AW306" s="52">
        <f t="shared" si="50"/>
        <v>0</v>
      </c>
      <c r="AX306" s="156"/>
      <c r="AY306" s="140">
        <v>2026</v>
      </c>
      <c r="AZ306">
        <f t="shared" si="46"/>
        <v>0</v>
      </c>
      <c r="BA306">
        <f t="shared" si="47"/>
        <v>0</v>
      </c>
      <c r="BB306" s="286">
        <f t="shared" si="48"/>
        <v>0</v>
      </c>
      <c r="BC306" s="286">
        <f t="shared" si="49"/>
        <v>0</v>
      </c>
    </row>
    <row r="307" spans="1:58" x14ac:dyDescent="0.2">
      <c r="A307" s="668"/>
      <c r="B307" s="306" t="s">
        <v>677</v>
      </c>
      <c r="C307" s="315"/>
      <c r="D307" s="654"/>
      <c r="E307" s="316"/>
      <c r="F307" s="654"/>
      <c r="G307" s="315"/>
      <c r="H307" s="654"/>
      <c r="I307" s="315"/>
      <c r="J307" s="654"/>
      <c r="K307" s="315"/>
      <c r="L307" s="654"/>
      <c r="M307" s="315"/>
      <c r="N307" s="654"/>
      <c r="O307" s="315"/>
      <c r="P307" s="654"/>
      <c r="Q307" s="315"/>
      <c r="R307" s="654"/>
      <c r="S307" s="315"/>
      <c r="T307" s="654"/>
      <c r="U307" s="315"/>
      <c r="V307" s="654"/>
      <c r="W307" s="315"/>
      <c r="X307" s="654"/>
      <c r="Y307" s="316"/>
      <c r="Z307" s="654"/>
      <c r="AA307" s="316"/>
      <c r="AB307" s="654"/>
      <c r="AC307" s="316"/>
      <c r="AD307" s="654"/>
      <c r="AE307" s="316"/>
      <c r="AF307" s="654"/>
      <c r="AG307" s="315"/>
      <c r="AH307" s="654"/>
      <c r="AI307" s="315"/>
      <c r="AJ307" s="654"/>
      <c r="AK307" s="315"/>
      <c r="AL307" s="654"/>
      <c r="AM307" s="316"/>
      <c r="AN307" s="315"/>
      <c r="AO307" s="654"/>
      <c r="AP307" s="316"/>
      <c r="AQ307" s="315"/>
      <c r="AR307" s="654"/>
      <c r="AS307" s="315"/>
      <c r="AT307" s="654"/>
      <c r="AW307" s="52">
        <f t="shared" si="50"/>
        <v>0</v>
      </c>
      <c r="AX307" s="156"/>
      <c r="AY307" s="140">
        <v>2026</v>
      </c>
      <c r="AZ307">
        <f t="shared" si="46"/>
        <v>0</v>
      </c>
      <c r="BA307">
        <f t="shared" si="47"/>
        <v>0</v>
      </c>
      <c r="BB307" s="286">
        <f t="shared" si="48"/>
        <v>0</v>
      </c>
      <c r="BC307" s="286">
        <f t="shared" si="49"/>
        <v>0</v>
      </c>
    </row>
    <row r="308" spans="1:58" x14ac:dyDescent="0.2">
      <c r="A308" s="668"/>
      <c r="B308" s="306" t="s">
        <v>678</v>
      </c>
      <c r="C308" s="602"/>
      <c r="D308" s="641"/>
      <c r="E308" s="603"/>
      <c r="F308" s="641"/>
      <c r="G308" s="602"/>
      <c r="H308" s="641"/>
      <c r="I308" s="602"/>
      <c r="J308" s="641"/>
      <c r="K308" s="602"/>
      <c r="L308" s="641"/>
      <c r="M308" s="602"/>
      <c r="N308" s="641"/>
      <c r="O308" s="602"/>
      <c r="P308" s="641"/>
      <c r="Q308" s="602"/>
      <c r="R308" s="641"/>
      <c r="S308" s="602"/>
      <c r="T308" s="641"/>
      <c r="U308" s="602"/>
      <c r="V308" s="641"/>
      <c r="W308" s="602"/>
      <c r="X308" s="641"/>
      <c r="Y308" s="603"/>
      <c r="Z308" s="641"/>
      <c r="AA308" s="603"/>
      <c r="AB308" s="641"/>
      <c r="AC308" s="603"/>
      <c r="AD308" s="641"/>
      <c r="AE308" s="603"/>
      <c r="AF308" s="641"/>
      <c r="AG308" s="602"/>
      <c r="AH308" s="641"/>
      <c r="AI308" s="602"/>
      <c r="AJ308" s="641"/>
      <c r="AK308" s="602"/>
      <c r="AL308" s="641"/>
      <c r="AM308" s="603"/>
      <c r="AN308" s="602"/>
      <c r="AO308" s="641"/>
      <c r="AP308" s="603"/>
      <c r="AQ308" s="602"/>
      <c r="AR308" s="641"/>
      <c r="AS308" s="602"/>
      <c r="AT308" s="641"/>
      <c r="AW308" s="52">
        <f t="shared" si="50"/>
        <v>0</v>
      </c>
      <c r="AX308" s="156"/>
      <c r="AY308" s="140">
        <v>2026</v>
      </c>
      <c r="AZ308">
        <f t="shared" si="46"/>
        <v>0</v>
      </c>
      <c r="BA308">
        <f t="shared" si="47"/>
        <v>0</v>
      </c>
      <c r="BB308" s="286">
        <f t="shared" si="48"/>
        <v>0</v>
      </c>
      <c r="BC308" s="286">
        <f t="shared" si="49"/>
        <v>0</v>
      </c>
    </row>
    <row r="309" spans="1:58" x14ac:dyDescent="0.2">
      <c r="A309" s="668"/>
      <c r="B309" s="306" t="s">
        <v>679</v>
      </c>
      <c r="C309" s="602"/>
      <c r="D309" s="641"/>
      <c r="E309" s="603"/>
      <c r="F309" s="641"/>
      <c r="G309" s="602"/>
      <c r="H309" s="641"/>
      <c r="I309" s="602"/>
      <c r="J309" s="641"/>
      <c r="K309" s="602"/>
      <c r="L309" s="641"/>
      <c r="M309" s="602"/>
      <c r="N309" s="641"/>
      <c r="O309" s="602"/>
      <c r="P309" s="641"/>
      <c r="Q309" s="602"/>
      <c r="R309" s="641"/>
      <c r="S309" s="602"/>
      <c r="T309" s="641"/>
      <c r="U309" s="602"/>
      <c r="V309" s="641"/>
      <c r="W309" s="602"/>
      <c r="X309" s="641"/>
      <c r="Y309" s="603"/>
      <c r="Z309" s="641"/>
      <c r="AA309" s="603"/>
      <c r="AB309" s="641"/>
      <c r="AC309" s="603"/>
      <c r="AD309" s="641"/>
      <c r="AE309" s="603"/>
      <c r="AF309" s="641"/>
      <c r="AG309" s="602"/>
      <c r="AH309" s="641"/>
      <c r="AI309" s="602"/>
      <c r="AJ309" s="641"/>
      <c r="AK309" s="602"/>
      <c r="AL309" s="641"/>
      <c r="AM309" s="603"/>
      <c r="AN309" s="602"/>
      <c r="AO309" s="641"/>
      <c r="AP309" s="603"/>
      <c r="AQ309" s="602"/>
      <c r="AR309" s="641"/>
      <c r="AS309" s="602"/>
      <c r="AT309" s="641"/>
      <c r="AW309" s="52">
        <f t="shared" si="50"/>
        <v>0</v>
      </c>
      <c r="AX309" s="156"/>
      <c r="AY309" s="140">
        <v>2026</v>
      </c>
      <c r="AZ309">
        <f t="shared" si="46"/>
        <v>0</v>
      </c>
      <c r="BA309">
        <f t="shared" si="47"/>
        <v>0</v>
      </c>
      <c r="BB309" s="286">
        <f t="shared" si="48"/>
        <v>0</v>
      </c>
      <c r="BC309" s="286">
        <f t="shared" si="49"/>
        <v>0</v>
      </c>
    </row>
    <row r="310" spans="1:58" x14ac:dyDescent="0.2">
      <c r="A310" s="668"/>
      <c r="B310" s="306" t="s">
        <v>680</v>
      </c>
      <c r="C310" s="602"/>
      <c r="D310" s="641"/>
      <c r="E310" s="603"/>
      <c r="F310" s="641"/>
      <c r="G310" s="602"/>
      <c r="H310" s="641"/>
      <c r="I310" s="602"/>
      <c r="J310" s="641"/>
      <c r="K310" s="602"/>
      <c r="L310" s="641"/>
      <c r="M310" s="602"/>
      <c r="N310" s="641"/>
      <c r="O310" s="602"/>
      <c r="P310" s="641"/>
      <c r="Q310" s="602"/>
      <c r="R310" s="641"/>
      <c r="S310" s="602"/>
      <c r="T310" s="641"/>
      <c r="U310" s="602"/>
      <c r="V310" s="641"/>
      <c r="W310" s="602"/>
      <c r="X310" s="641"/>
      <c r="Y310" s="603"/>
      <c r="Z310" s="641"/>
      <c r="AA310" s="603"/>
      <c r="AB310" s="641"/>
      <c r="AC310" s="603"/>
      <c r="AD310" s="641"/>
      <c r="AE310" s="603"/>
      <c r="AF310" s="641"/>
      <c r="AG310" s="602"/>
      <c r="AH310" s="641"/>
      <c r="AI310" s="602"/>
      <c r="AJ310" s="641"/>
      <c r="AK310" s="602"/>
      <c r="AL310" s="641"/>
      <c r="AM310" s="603"/>
      <c r="AN310" s="602"/>
      <c r="AO310" s="641"/>
      <c r="AP310" s="603"/>
      <c r="AQ310" s="602"/>
      <c r="AR310" s="641"/>
      <c r="AS310" s="602"/>
      <c r="AT310" s="641"/>
      <c r="AW310" s="52">
        <f t="shared" si="50"/>
        <v>0</v>
      </c>
      <c r="AX310" s="156"/>
      <c r="AY310" s="140">
        <v>2026</v>
      </c>
      <c r="AZ310">
        <f t="shared" si="46"/>
        <v>0</v>
      </c>
      <c r="BA310">
        <f t="shared" si="47"/>
        <v>0</v>
      </c>
      <c r="BB310" s="286">
        <f t="shared" si="48"/>
        <v>0</v>
      </c>
      <c r="BC310" s="286">
        <f t="shared" si="49"/>
        <v>0</v>
      </c>
    </row>
    <row r="311" spans="1:58" x14ac:dyDescent="0.2">
      <c r="A311" s="668"/>
      <c r="B311" s="306" t="s">
        <v>681</v>
      </c>
      <c r="C311" s="315"/>
      <c r="D311" s="654"/>
      <c r="E311" s="316"/>
      <c r="F311" s="654"/>
      <c r="G311" s="315"/>
      <c r="H311" s="654"/>
      <c r="I311" s="315"/>
      <c r="J311" s="654"/>
      <c r="K311" s="315"/>
      <c r="L311" s="654"/>
      <c r="M311" s="315"/>
      <c r="N311" s="654"/>
      <c r="O311" s="315"/>
      <c r="P311" s="654"/>
      <c r="Q311" s="315"/>
      <c r="R311" s="654"/>
      <c r="S311" s="315"/>
      <c r="T311" s="654"/>
      <c r="U311" s="315"/>
      <c r="V311" s="654"/>
      <c r="W311" s="315"/>
      <c r="X311" s="654"/>
      <c r="Y311" s="316"/>
      <c r="Z311" s="654"/>
      <c r="AA311" s="316"/>
      <c r="AB311" s="654"/>
      <c r="AC311" s="316"/>
      <c r="AD311" s="654"/>
      <c r="AE311" s="316"/>
      <c r="AF311" s="654"/>
      <c r="AG311" s="315"/>
      <c r="AH311" s="654"/>
      <c r="AI311" s="315"/>
      <c r="AJ311" s="654"/>
      <c r="AK311" s="315"/>
      <c r="AL311" s="654"/>
      <c r="AM311" s="316"/>
      <c r="AN311" s="315"/>
      <c r="AO311" s="654"/>
      <c r="AP311" s="316"/>
      <c r="AQ311" s="315"/>
      <c r="AR311" s="654"/>
      <c r="AS311" s="315"/>
      <c r="AT311" s="654"/>
      <c r="AW311" s="52">
        <f t="shared" si="50"/>
        <v>0</v>
      </c>
      <c r="AX311" s="156"/>
      <c r="AY311" s="140">
        <v>2026</v>
      </c>
      <c r="AZ311">
        <f t="shared" si="46"/>
        <v>0</v>
      </c>
      <c r="BA311">
        <f t="shared" si="47"/>
        <v>0</v>
      </c>
      <c r="BB311" s="286">
        <f t="shared" si="48"/>
        <v>0</v>
      </c>
      <c r="BC311" s="286">
        <f t="shared" si="49"/>
        <v>0</v>
      </c>
    </row>
    <row r="312" spans="1:58" x14ac:dyDescent="0.2">
      <c r="A312" s="668"/>
      <c r="B312" s="306" t="s">
        <v>682</v>
      </c>
      <c r="C312" s="315"/>
      <c r="D312" s="654"/>
      <c r="E312" s="316"/>
      <c r="F312" s="654"/>
      <c r="G312" s="315"/>
      <c r="H312" s="654"/>
      <c r="I312" s="315"/>
      <c r="J312" s="654"/>
      <c r="K312" s="315"/>
      <c r="L312" s="654"/>
      <c r="M312" s="315"/>
      <c r="N312" s="654"/>
      <c r="O312" s="315"/>
      <c r="P312" s="654"/>
      <c r="Q312" s="315"/>
      <c r="R312" s="654"/>
      <c r="S312" s="315"/>
      <c r="T312" s="654"/>
      <c r="U312" s="315"/>
      <c r="V312" s="654"/>
      <c r="W312" s="315"/>
      <c r="X312" s="654"/>
      <c r="Y312" s="316"/>
      <c r="Z312" s="654"/>
      <c r="AA312" s="316"/>
      <c r="AB312" s="654"/>
      <c r="AC312" s="316"/>
      <c r="AD312" s="654"/>
      <c r="AE312" s="316"/>
      <c r="AF312" s="654"/>
      <c r="AG312" s="315"/>
      <c r="AH312" s="654"/>
      <c r="AI312" s="315"/>
      <c r="AJ312" s="654"/>
      <c r="AK312" s="315"/>
      <c r="AL312" s="654"/>
      <c r="AM312" s="316"/>
      <c r="AN312" s="315"/>
      <c r="AO312" s="654"/>
      <c r="AP312" s="316"/>
      <c r="AQ312" s="315"/>
      <c r="AR312" s="654"/>
      <c r="AS312" s="315"/>
      <c r="AT312" s="654"/>
      <c r="AW312" s="52">
        <f t="shared" si="50"/>
        <v>0</v>
      </c>
      <c r="AX312" s="156"/>
      <c r="AY312" s="140">
        <v>2026</v>
      </c>
      <c r="AZ312">
        <f t="shared" si="46"/>
        <v>0</v>
      </c>
      <c r="BA312">
        <f t="shared" si="47"/>
        <v>0</v>
      </c>
      <c r="BB312" s="286">
        <f t="shared" si="48"/>
        <v>0</v>
      </c>
      <c r="BC312" s="286">
        <f t="shared" si="49"/>
        <v>0</v>
      </c>
    </row>
    <row r="313" spans="1:58" x14ac:dyDescent="0.2">
      <c r="A313" s="668"/>
      <c r="B313" s="306" t="s">
        <v>683</v>
      </c>
      <c r="C313" s="315"/>
      <c r="D313" s="654"/>
      <c r="E313" s="316"/>
      <c r="F313" s="654"/>
      <c r="G313" s="315"/>
      <c r="H313" s="654"/>
      <c r="I313" s="315"/>
      <c r="J313" s="654"/>
      <c r="K313" s="315"/>
      <c r="L313" s="654"/>
      <c r="M313" s="315"/>
      <c r="N313" s="654"/>
      <c r="O313" s="315"/>
      <c r="P313" s="654"/>
      <c r="Q313" s="315"/>
      <c r="R313" s="654"/>
      <c r="S313" s="315"/>
      <c r="T313" s="654"/>
      <c r="U313" s="315"/>
      <c r="V313" s="654"/>
      <c r="W313" s="315"/>
      <c r="X313" s="654"/>
      <c r="Y313" s="316"/>
      <c r="Z313" s="654"/>
      <c r="AA313" s="316"/>
      <c r="AB313" s="654"/>
      <c r="AC313" s="316"/>
      <c r="AD313" s="654"/>
      <c r="AE313" s="316"/>
      <c r="AF313" s="654"/>
      <c r="AG313" s="315"/>
      <c r="AH313" s="654"/>
      <c r="AI313" s="315"/>
      <c r="AJ313" s="654"/>
      <c r="AK313" s="315"/>
      <c r="AL313" s="654"/>
      <c r="AM313" s="316"/>
      <c r="AN313" s="315"/>
      <c r="AO313" s="654"/>
      <c r="AP313" s="316"/>
      <c r="AQ313" s="315"/>
      <c r="AR313" s="654"/>
      <c r="AS313" s="315"/>
      <c r="AT313" s="654"/>
      <c r="AW313" s="52">
        <f t="shared" si="50"/>
        <v>0</v>
      </c>
      <c r="AX313" s="156"/>
      <c r="AY313" s="140">
        <v>2026</v>
      </c>
      <c r="AZ313">
        <f t="shared" si="46"/>
        <v>0</v>
      </c>
      <c r="BA313">
        <f t="shared" si="47"/>
        <v>0</v>
      </c>
      <c r="BB313" s="286">
        <f t="shared" si="48"/>
        <v>0</v>
      </c>
      <c r="BC313" s="286">
        <f t="shared" si="49"/>
        <v>0</v>
      </c>
    </row>
    <row r="314" spans="1:58" x14ac:dyDescent="0.2">
      <c r="A314" s="669"/>
      <c r="B314" s="306" t="s">
        <v>684</v>
      </c>
      <c r="C314" s="315"/>
      <c r="D314" s="654"/>
      <c r="E314" s="316"/>
      <c r="F314" s="654"/>
      <c r="G314" s="315"/>
      <c r="H314" s="654"/>
      <c r="I314" s="315"/>
      <c r="J314" s="654"/>
      <c r="K314" s="315"/>
      <c r="L314" s="654"/>
      <c r="M314" s="315"/>
      <c r="N314" s="654"/>
      <c r="O314" s="315"/>
      <c r="P314" s="654"/>
      <c r="Q314" s="315"/>
      <c r="R314" s="654"/>
      <c r="S314" s="315"/>
      <c r="T314" s="654"/>
      <c r="U314" s="315"/>
      <c r="V314" s="654"/>
      <c r="W314" s="315"/>
      <c r="X314" s="654"/>
      <c r="Y314" s="316"/>
      <c r="Z314" s="654"/>
      <c r="AA314" s="316"/>
      <c r="AB314" s="654"/>
      <c r="AC314" s="316"/>
      <c r="AD314" s="654"/>
      <c r="AE314" s="316"/>
      <c r="AF314" s="654"/>
      <c r="AG314" s="315"/>
      <c r="AH314" s="654"/>
      <c r="AI314" s="315"/>
      <c r="AJ314" s="654"/>
      <c r="AK314" s="315"/>
      <c r="AL314" s="654"/>
      <c r="AM314" s="316"/>
      <c r="AN314" s="315"/>
      <c r="AO314" s="654"/>
      <c r="AP314" s="316"/>
      <c r="AQ314" s="315"/>
      <c r="AR314" s="654"/>
      <c r="AS314" s="315"/>
      <c r="AT314" s="654"/>
      <c r="AW314" s="56">
        <f t="shared" si="50"/>
        <v>0</v>
      </c>
      <c r="AX314" s="156"/>
      <c r="AY314" s="140">
        <v>2026</v>
      </c>
      <c r="AZ314">
        <f t="shared" si="46"/>
        <v>0</v>
      </c>
      <c r="BA314">
        <f t="shared" si="47"/>
        <v>0</v>
      </c>
      <c r="BB314" s="286">
        <f t="shared" si="48"/>
        <v>0</v>
      </c>
      <c r="BC314" s="286">
        <f t="shared" si="49"/>
        <v>0</v>
      </c>
      <c r="BE314" s="223">
        <f>SUM(BB303:BB314)</f>
        <v>0</v>
      </c>
      <c r="BF314" s="52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A315" s="140"/>
      <c r="B315" s="140"/>
      <c r="C315" s="287"/>
      <c r="D315" s="443"/>
      <c r="E315" s="95"/>
      <c r="F315" s="438"/>
      <c r="G315" s="95"/>
      <c r="H315" s="443"/>
      <c r="I315" s="95"/>
      <c r="K315" s="95"/>
      <c r="L315" s="443"/>
      <c r="M315" s="95"/>
      <c r="N315" s="443"/>
      <c r="O315" s="95"/>
      <c r="P315" s="443"/>
      <c r="Q315" s="95"/>
      <c r="R315" s="443"/>
      <c r="S315" s="95"/>
      <c r="T315" s="443"/>
      <c r="U315" s="95"/>
      <c r="V315" s="443"/>
      <c r="W315" s="95"/>
      <c r="X315" s="443"/>
      <c r="Y315" s="95"/>
      <c r="Z315" s="441"/>
      <c r="AA315" s="440"/>
      <c r="AB315" s="441"/>
      <c r="AC315" s="440"/>
      <c r="AD315" s="441"/>
      <c r="AE315" s="440"/>
      <c r="AF315" s="441"/>
      <c r="AG315" s="440"/>
      <c r="AH315" s="443"/>
      <c r="AI315" s="95"/>
      <c r="AJ315" s="443"/>
      <c r="AK315" s="95"/>
      <c r="AL315" s="443"/>
      <c r="AM315" s="95"/>
      <c r="AN315" s="441"/>
      <c r="AO315" s="443"/>
      <c r="AP315" s="95"/>
      <c r="AQ315" s="441"/>
      <c r="AR315" s="443"/>
      <c r="AS315" s="95"/>
      <c r="AT315" s="443"/>
      <c r="AW315" s="12"/>
      <c r="AX315" s="156"/>
      <c r="AY315" s="140"/>
    </row>
    <row r="316" spans="1:58" hidden="1" x14ac:dyDescent="0.2">
      <c r="A316" s="140"/>
      <c r="B316" s="140"/>
      <c r="C316" s="287"/>
      <c r="D316" s="435"/>
      <c r="E316" s="437"/>
      <c r="F316" s="438"/>
      <c r="G316" s="95"/>
      <c r="H316" s="435"/>
      <c r="I316" s="437"/>
      <c r="J316" s="435"/>
      <c r="K316" s="437"/>
      <c r="L316" s="435"/>
      <c r="M316" s="437"/>
      <c r="N316" s="435"/>
      <c r="O316" s="437"/>
      <c r="P316" s="435"/>
      <c r="Q316" s="437"/>
      <c r="R316" s="435"/>
      <c r="S316" s="437"/>
      <c r="T316" s="435"/>
      <c r="U316" s="437"/>
      <c r="V316" s="435"/>
      <c r="W316" s="437"/>
      <c r="X316" s="435"/>
      <c r="Y316" s="437"/>
      <c r="Z316" s="439"/>
      <c r="AA316" s="440"/>
      <c r="AB316" s="439"/>
      <c r="AC316" s="440"/>
      <c r="AD316" s="439"/>
      <c r="AE316" s="440"/>
      <c r="AF316" s="439"/>
      <c r="AG316" s="440"/>
      <c r="AH316" s="435"/>
      <c r="AI316" s="437"/>
      <c r="AJ316" s="435"/>
      <c r="AK316" s="437"/>
      <c r="AL316" s="435"/>
      <c r="AM316" s="437"/>
      <c r="AN316" s="441"/>
      <c r="AO316" s="435"/>
      <c r="AP316" s="437"/>
      <c r="AQ316" s="441"/>
      <c r="AR316" s="435"/>
      <c r="AS316" s="437"/>
      <c r="AT316" s="435"/>
      <c r="AW316" s="12"/>
      <c r="AX316" s="76" t="s">
        <v>126</v>
      </c>
      <c r="AY316" s="286">
        <v>162837786</v>
      </c>
    </row>
    <row r="317" spans="1:58" hidden="1" x14ac:dyDescent="0.2">
      <c r="B317"/>
      <c r="C317" s="287"/>
      <c r="D317" s="5"/>
      <c r="E317" s="13"/>
      <c r="F317" s="91"/>
      <c r="G317" s="88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63"/>
      <c r="S317" s="443"/>
      <c r="T317" s="5"/>
      <c r="U317" s="12"/>
      <c r="V317" s="5"/>
      <c r="W317" s="12"/>
      <c r="X317" s="5"/>
      <c r="Y317" s="12"/>
      <c r="Z317" s="49"/>
      <c r="AA317" s="43"/>
      <c r="AB317" s="49"/>
      <c r="AC317" s="43"/>
      <c r="AD317" s="49"/>
      <c r="AE317" s="43"/>
      <c r="AF317" s="49"/>
      <c r="AG317" s="43"/>
      <c r="AH317" s="5"/>
      <c r="AI317" s="12"/>
      <c r="AJ317" s="5"/>
      <c r="AK317" s="12"/>
      <c r="AL317" s="5"/>
      <c r="AM317" s="12"/>
      <c r="AN317" s="33"/>
      <c r="AO317" s="5"/>
      <c r="AP317" s="12"/>
      <c r="AQ317" s="33"/>
      <c r="AR317" s="5"/>
      <c r="AS317" s="12"/>
      <c r="AT317" s="5"/>
      <c r="AW317" s="12"/>
      <c r="AX317" s="76" t="s">
        <v>142</v>
      </c>
      <c r="AY317" s="286">
        <v>113251069</v>
      </c>
    </row>
    <row r="318" spans="1:58" hidden="1" x14ac:dyDescent="0.2">
      <c r="B318"/>
      <c r="C318" s="436"/>
      <c r="D318" s="5"/>
      <c r="E318" s="13"/>
      <c r="F318" s="91"/>
      <c r="G318" s="88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63"/>
      <c r="S318" s="12"/>
      <c r="T318" s="5"/>
      <c r="U318" s="12"/>
      <c r="V318" s="5"/>
      <c r="W318" s="12"/>
      <c r="X318" s="5"/>
      <c r="Y318" s="12"/>
      <c r="Z318" s="49"/>
      <c r="AA318" s="43"/>
      <c r="AB318" s="49"/>
      <c r="AC318" s="43"/>
      <c r="AD318" s="49"/>
      <c r="AE318" s="43"/>
      <c r="AF318" s="49"/>
      <c r="AG318" s="43"/>
      <c r="AH318" s="5"/>
      <c r="AI318" s="12"/>
      <c r="AJ318" s="5"/>
      <c r="AK318" s="12"/>
      <c r="AL318" s="5"/>
      <c r="AM318" s="12"/>
      <c r="AN318" s="33"/>
      <c r="AO318" s="5"/>
      <c r="AP318" s="12"/>
      <c r="AQ318" s="33"/>
      <c r="AR318" s="5"/>
      <c r="AS318" s="12"/>
      <c r="AT318" s="5"/>
      <c r="AX318" s="76" t="s">
        <v>179</v>
      </c>
      <c r="AY318" s="286">
        <v>130573037</v>
      </c>
    </row>
    <row r="319" spans="1:58" hidden="1" x14ac:dyDescent="0.2">
      <c r="B319" s="436"/>
      <c r="AX319" s="76" t="s">
        <v>194</v>
      </c>
      <c r="AY319" s="286">
        <v>120050731</v>
      </c>
    </row>
    <row r="320" spans="1:58" hidden="1" x14ac:dyDescent="0.2">
      <c r="B320" s="287"/>
      <c r="AX320" s="76" t="s">
        <v>221</v>
      </c>
      <c r="AY320" s="286">
        <v>207483740</v>
      </c>
    </row>
    <row r="321" spans="2:51" hidden="1" x14ac:dyDescent="0.2">
      <c r="B321" s="287"/>
      <c r="AX321" s="76" t="s">
        <v>268</v>
      </c>
      <c r="AY321" s="286">
        <v>254887787</v>
      </c>
    </row>
    <row r="322" spans="2:51" hidden="1" x14ac:dyDescent="0.2">
      <c r="B322" s="287"/>
      <c r="AX322" s="76" t="s">
        <v>285</v>
      </c>
      <c r="AY322" s="286">
        <v>252837708</v>
      </c>
    </row>
    <row r="323" spans="2:51" hidden="1" x14ac:dyDescent="0.2">
      <c r="B323" s="287"/>
      <c r="AX323" s="76" t="s">
        <v>304</v>
      </c>
      <c r="AY323" s="286">
        <v>282453563</v>
      </c>
    </row>
    <row r="324" spans="2:51" hidden="1" x14ac:dyDescent="0.2">
      <c r="B324" s="287"/>
      <c r="AX324" s="76" t="s">
        <v>347</v>
      </c>
      <c r="AY324" s="286">
        <v>347591834</v>
      </c>
    </row>
    <row r="325" spans="2:51" hidden="1" x14ac:dyDescent="0.2">
      <c r="B325" s="287"/>
      <c r="AX325" s="76" t="s">
        <v>374</v>
      </c>
      <c r="AY325" s="286">
        <v>435729576</v>
      </c>
    </row>
    <row r="326" spans="2:51" hidden="1" x14ac:dyDescent="0.2">
      <c r="B326" s="287"/>
      <c r="AX326" s="76" t="s">
        <v>422</v>
      </c>
      <c r="AY326" s="286">
        <v>565661628</v>
      </c>
    </row>
    <row r="327" spans="2:51" hidden="1" x14ac:dyDescent="0.2">
      <c r="B327" s="287"/>
      <c r="AX327" s="76" t="s">
        <v>437</v>
      </c>
      <c r="AY327" s="286">
        <v>588634704</v>
      </c>
    </row>
    <row r="328" spans="2:51" x14ac:dyDescent="0.2">
      <c r="B328" s="287"/>
      <c r="AX328" s="76" t="s">
        <v>535</v>
      </c>
      <c r="AY328" s="286">
        <v>552667576</v>
      </c>
    </row>
    <row r="329" spans="2:51" x14ac:dyDescent="0.2">
      <c r="B329" s="287"/>
      <c r="AX329" s="76" t="s">
        <v>499</v>
      </c>
      <c r="AY329" s="286">
        <v>583617028</v>
      </c>
    </row>
    <row r="330" spans="2:51" x14ac:dyDescent="0.2">
      <c r="B330" s="287"/>
      <c r="AX330" s="76" t="s">
        <v>500</v>
      </c>
      <c r="AY330" s="286">
        <f>BE266</f>
        <v>539716421.94000006</v>
      </c>
    </row>
    <row r="331" spans="2:51" x14ac:dyDescent="0.2">
      <c r="AX331" s="76" t="s">
        <v>501</v>
      </c>
      <c r="AY331" s="286">
        <f>BE278</f>
        <v>604100695.16000009</v>
      </c>
    </row>
    <row r="332" spans="2:51" x14ac:dyDescent="0.2">
      <c r="AX332" s="76" t="s">
        <v>502</v>
      </c>
      <c r="AY332" s="286">
        <f>BE290</f>
        <v>349093706.99000001</v>
      </c>
    </row>
    <row r="333" spans="2:51" x14ac:dyDescent="0.2">
      <c r="AX333" s="76" t="s">
        <v>503</v>
      </c>
      <c r="AY333">
        <f t="shared" ref="AY333:AY334" si="51">BE291</f>
        <v>0</v>
      </c>
    </row>
    <row r="334" spans="2:51" x14ac:dyDescent="0.2">
      <c r="AX334" s="76" t="s">
        <v>504</v>
      </c>
      <c r="AY334">
        <f t="shared" si="51"/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570312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5703125" style="515" bestFit="1" customWidth="1"/>
    <col min="79" max="79" width="8.5703125" style="522" bestFit="1" customWidth="1"/>
    <col min="80" max="80" width="6.5703125" style="476" bestFit="1" customWidth="1"/>
    <col min="81" max="81" width="6.85546875" style="529" customWidth="1"/>
    <col min="82" max="82" width="5.5703125" style="529" bestFit="1" customWidth="1"/>
    <col min="83" max="83" width="5.570312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8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9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9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9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9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9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9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9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9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9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9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700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8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9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9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9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9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9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9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9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9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9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9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700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8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9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9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9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9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9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9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9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9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9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9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700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8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701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701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701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701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701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701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701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701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701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701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702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8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701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701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701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701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701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701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701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701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701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701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702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8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9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9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9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9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9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9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9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9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9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9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700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8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9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9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9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9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9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9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9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9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9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9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700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8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9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9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9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9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9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9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9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9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9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9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700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8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9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9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9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9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9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9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9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9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9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9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700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8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9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9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9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9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9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9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9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9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9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9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700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8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9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9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9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9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9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9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9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9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9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9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700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8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9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9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9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9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9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9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9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9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9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9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700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8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9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9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9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9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9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9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9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9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9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9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700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8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9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9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9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9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9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9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9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9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9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9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700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8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9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9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9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9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9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9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9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9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9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9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700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8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9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9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9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9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9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9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9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9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9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9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700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8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9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9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9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9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9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9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9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9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9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9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700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8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9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9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9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9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9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9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9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9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9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9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700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8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9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9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9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9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9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9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9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9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9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9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700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570312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8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9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9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9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9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9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9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9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9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9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9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700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8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9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9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9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9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9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9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9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9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9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9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700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8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9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9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9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9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9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9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9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9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9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9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700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8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701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701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701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701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701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701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701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701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701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701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702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8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701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701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701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701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701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701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701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701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701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701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702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8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9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9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9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9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9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9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9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9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9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9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700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8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9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9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9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9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9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9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9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9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9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9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700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8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9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9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9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9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9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9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9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9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9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9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700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8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9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9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9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9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9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9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9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9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9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9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700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8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9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9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9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9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9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9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9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9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9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9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700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8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9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9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9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9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9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9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9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9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9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9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700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8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9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9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9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9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9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9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9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9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9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9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700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8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9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9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9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9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9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9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9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9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9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9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700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8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9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9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9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9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9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9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9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9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9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9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700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8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9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9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9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9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9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9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9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9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9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9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700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8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9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9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9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9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9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9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9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9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9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9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700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8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9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9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9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9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9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9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9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9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9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9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700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8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9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9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9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9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9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9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9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9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9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9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700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8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9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9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9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9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9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9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9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9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9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9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700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9" width="8" style="466" customWidth="1"/>
    <col min="30" max="30" width="4.570312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8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9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9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9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9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9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9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9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9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9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9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700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8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9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9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9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9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9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9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9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9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9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9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700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8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9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9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9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9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9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9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9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9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9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9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700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8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701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701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701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701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701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701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701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701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701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701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702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8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701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701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701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701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701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701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701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701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701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701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702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8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9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9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9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9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9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9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9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9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9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9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700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8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9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9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9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9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9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9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9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9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9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9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700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8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9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9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9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9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9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9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9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9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9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9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700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8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9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9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9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9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9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9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9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9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9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9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700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8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9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9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9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9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9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9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9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9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9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9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700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8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9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9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9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9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9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9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9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9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9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9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700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8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9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9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9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9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9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9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9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9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9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9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700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8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9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9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9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9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9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9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9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9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9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9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700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8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9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9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9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9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9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9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9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9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9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9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700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8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9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9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9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9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9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9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9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9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9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9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700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8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9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9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9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9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9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9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9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9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9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9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700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8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9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9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9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9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9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9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9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9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9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9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700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8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9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9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9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9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9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9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9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9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9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9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700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8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9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9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9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9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9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9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9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9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9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9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700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703" t="s">
        <v>515</v>
      </c>
      <c r="D3" s="703"/>
      <c r="E3" s="703"/>
      <c r="F3" s="541"/>
      <c r="G3" s="703" t="s">
        <v>514</v>
      </c>
      <c r="H3" s="703"/>
      <c r="I3" s="703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64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5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5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5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5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5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5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5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5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5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5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5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5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5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5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5"/>
      <c r="O16" s="675"/>
      <c r="P16" s="674"/>
      <c r="Q16" s="674"/>
      <c r="R16" s="675"/>
      <c r="S16" s="675"/>
    </row>
    <row r="17" spans="1:62" x14ac:dyDescent="0.2">
      <c r="A17" s="665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5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5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5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5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5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6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64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5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5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5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5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5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5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5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5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5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5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5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5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5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5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5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5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5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5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5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5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6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71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72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72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72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72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72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72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72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72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72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72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72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72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72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72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72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72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72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72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72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72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73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71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72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72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72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72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72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72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72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72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72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72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72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72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72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72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72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72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72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72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72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72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73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5703125" style="187" bestFit="1" customWidth="1"/>
    <col min="8" max="8" width="1.5703125" style="187" customWidth="1"/>
    <col min="9" max="9" width="11.5703125" style="187" customWidth="1"/>
    <col min="10" max="10" width="12.42578125" style="187" customWidth="1"/>
    <col min="11" max="11" width="11.5703125" style="187" customWidth="1"/>
    <col min="12" max="12" width="12.570312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27"/>
  <sheetViews>
    <sheetView workbookViewId="0">
      <pane ySplit="1" topLeftCell="A210" activePane="bottomLeft" state="frozen"/>
      <selection pane="bottomLeft" activeCell="D226" sqref="D226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64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5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5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5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5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5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5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5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5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5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5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6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64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5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5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5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5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5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5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5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5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5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5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6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64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5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5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5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5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5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5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5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5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5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5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6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64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5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5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5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5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5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5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5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5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5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5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6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64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5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5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5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5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5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5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5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5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5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5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6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64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5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5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5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5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5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5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5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5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5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5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6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64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5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5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5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5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5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5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5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5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5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5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6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64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5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5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5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5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5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5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5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5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5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5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6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64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5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5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5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5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5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5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5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5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5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5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6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64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5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5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5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5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5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5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5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5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5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5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6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hidden="1" x14ac:dyDescent="0.2">
      <c r="A137" s="664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hidden="1" x14ac:dyDescent="0.2">
      <c r="A138" s="665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hidden="1" x14ac:dyDescent="0.2">
      <c r="A139" s="665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hidden="1" x14ac:dyDescent="0.2">
      <c r="A140" s="665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hidden="1" x14ac:dyDescent="0.2">
      <c r="A141" s="665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hidden="1" x14ac:dyDescent="0.2">
      <c r="A142" s="665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hidden="1" customHeight="1" x14ac:dyDescent="0.2">
      <c r="A143" s="665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hidden="1" x14ac:dyDescent="0.2">
      <c r="A144" s="665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hidden="1" x14ac:dyDescent="0.2">
      <c r="A145" s="665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hidden="1" x14ac:dyDescent="0.2">
      <c r="A146" s="665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hidden="1" x14ac:dyDescent="0.2">
      <c r="A147" s="665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hidden="1" x14ac:dyDescent="0.2">
      <c r="A148" s="666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hidden="1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hidden="1" x14ac:dyDescent="0.2">
      <c r="A150" s="664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hidden="1" x14ac:dyDescent="0.2">
      <c r="A151" s="665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hidden="1" x14ac:dyDescent="0.2">
      <c r="A152" s="665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hidden="1" x14ac:dyDescent="0.2">
      <c r="A153" s="665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hidden="1" x14ac:dyDescent="0.2">
      <c r="A154" s="665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hidden="1" x14ac:dyDescent="0.2">
      <c r="A155" s="665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hidden="1" x14ac:dyDescent="0.2">
      <c r="A156" s="665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hidden="1" x14ac:dyDescent="0.2">
      <c r="A157" s="665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hidden="1" x14ac:dyDescent="0.2">
      <c r="A158" s="665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hidden="1" x14ac:dyDescent="0.2">
      <c r="A159" s="665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hidden="1" x14ac:dyDescent="0.2">
      <c r="A160" s="665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hidden="1" x14ac:dyDescent="0.2">
      <c r="A161" s="666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hidden="1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64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5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5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5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5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5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5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5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5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5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5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6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64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5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5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5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5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5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5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5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5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5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5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6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64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5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5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5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5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5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5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5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5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5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5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6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64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5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5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5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5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5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2">
      <c r="A208" s="665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2">
      <c r="A209" s="665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2">
      <c r="A210" s="665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2">
      <c r="A211" s="665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2">
      <c r="A212" s="665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2">
      <c r="A213" s="666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2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  <row r="215" spans="1:7" x14ac:dyDescent="0.2">
      <c r="A215" s="664" t="s">
        <v>626</v>
      </c>
      <c r="B215" s="245" t="s">
        <v>643</v>
      </c>
      <c r="C215" s="211">
        <f>SUM('Summary Data'!C279)</f>
        <v>127</v>
      </c>
      <c r="D215" s="211">
        <v>7</v>
      </c>
      <c r="E215" s="211">
        <f>SUM('Summary Data'!G279)</f>
        <v>46</v>
      </c>
      <c r="F215" s="211">
        <f>SUM('Summary Data'!AK279)</f>
        <v>7</v>
      </c>
      <c r="G215" s="211">
        <f>SUM('Summary Data'!AN279)</f>
        <v>16</v>
      </c>
    </row>
    <row r="216" spans="1:7" x14ac:dyDescent="0.2">
      <c r="A216" s="665"/>
      <c r="B216" s="245" t="s">
        <v>644</v>
      </c>
      <c r="C216" s="211">
        <f>SUM('Summary Data'!C280)</f>
        <v>109</v>
      </c>
      <c r="D216" s="211">
        <v>1</v>
      </c>
      <c r="E216" s="211">
        <f>SUM('Summary Data'!G280)</f>
        <v>24</v>
      </c>
      <c r="F216" s="211">
        <f>SUM('Summary Data'!AK280)</f>
        <v>6</v>
      </c>
      <c r="G216" s="211">
        <f>SUM('Summary Data'!AN280)</f>
        <v>12</v>
      </c>
    </row>
    <row r="217" spans="1:7" x14ac:dyDescent="0.2">
      <c r="A217" s="665"/>
      <c r="B217" s="245" t="s">
        <v>645</v>
      </c>
      <c r="C217" s="211">
        <f>SUM('Summary Data'!C281)</f>
        <v>54</v>
      </c>
      <c r="D217" s="211">
        <v>1</v>
      </c>
      <c r="E217" s="211">
        <f>SUM('Summary Data'!G281)</f>
        <v>24</v>
      </c>
      <c r="F217" s="211">
        <f>SUM('Summary Data'!AK281)</f>
        <v>3</v>
      </c>
      <c r="G217" s="211">
        <f>SUM('Summary Data'!AN281)</f>
        <v>24</v>
      </c>
    </row>
    <row r="218" spans="1:7" x14ac:dyDescent="0.2">
      <c r="A218" s="665"/>
      <c r="B218" s="240" t="s">
        <v>627</v>
      </c>
      <c r="C218" s="452">
        <f>SUM('Summary Data'!C282)</f>
        <v>103</v>
      </c>
      <c r="D218" s="452">
        <v>0</v>
      </c>
      <c r="E218" s="452">
        <f>SUM('Summary Data'!G282)</f>
        <v>0</v>
      </c>
      <c r="F218" s="452">
        <f>SUM('Summary Data'!AK282)</f>
        <v>5</v>
      </c>
      <c r="G218" s="452">
        <f>SUM('Summary Data'!AN282)</f>
        <v>23</v>
      </c>
    </row>
    <row r="219" spans="1:7" x14ac:dyDescent="0.2">
      <c r="A219" s="665"/>
      <c r="B219" s="240" t="s">
        <v>628</v>
      </c>
      <c r="C219" s="452">
        <f>SUM('Summary Data'!C283)</f>
        <v>125</v>
      </c>
      <c r="D219" s="452">
        <v>1</v>
      </c>
      <c r="E219" s="452">
        <v>24</v>
      </c>
      <c r="F219" s="452">
        <f>SUM('Summary Data'!AK283)</f>
        <v>3</v>
      </c>
      <c r="G219" s="452">
        <f>SUM('Summary Data'!AN283)</f>
        <v>13</v>
      </c>
    </row>
    <row r="220" spans="1:7" x14ac:dyDescent="0.2">
      <c r="A220" s="665"/>
      <c r="B220" s="240" t="s">
        <v>629</v>
      </c>
      <c r="C220" s="452">
        <f>SUM('Summary Data'!C284)</f>
        <v>91</v>
      </c>
      <c r="D220" s="452">
        <v>0</v>
      </c>
      <c r="E220" s="452">
        <f>SUM('Summary Data'!G284)</f>
        <v>0</v>
      </c>
      <c r="F220" s="452">
        <f>SUM('Summary Data'!AK284)</f>
        <v>10</v>
      </c>
      <c r="G220" s="452">
        <f>SUM('Summary Data'!AN284)</f>
        <v>21</v>
      </c>
    </row>
    <row r="221" spans="1:7" x14ac:dyDescent="0.2">
      <c r="A221" s="665"/>
      <c r="B221" s="240" t="s">
        <v>630</v>
      </c>
      <c r="C221" s="452">
        <f>SUM('Summary Data'!C285)</f>
        <v>185</v>
      </c>
      <c r="D221" s="452">
        <v>1</v>
      </c>
      <c r="E221" s="452">
        <v>24</v>
      </c>
      <c r="F221" s="452">
        <f>SUM('Summary Data'!AK285)</f>
        <v>3</v>
      </c>
      <c r="G221" s="452">
        <f>SUM('Summary Data'!AN285)</f>
        <v>19</v>
      </c>
    </row>
    <row r="222" spans="1:7" x14ac:dyDescent="0.2">
      <c r="A222" s="665"/>
      <c r="B222" s="241" t="s">
        <v>631</v>
      </c>
      <c r="C222" s="452">
        <f>SUM('Summary Data'!C286)</f>
        <v>149</v>
      </c>
      <c r="D222" s="452">
        <v>1</v>
      </c>
      <c r="E222" s="452">
        <f>SUM('Summary Data'!G286)</f>
        <v>24</v>
      </c>
      <c r="F222" s="452">
        <f>SUM('Summary Data'!AK286)</f>
        <v>3</v>
      </c>
      <c r="G222" s="452">
        <f>SUM('Summary Data'!AN286)</f>
        <v>21</v>
      </c>
    </row>
    <row r="223" spans="1:7" x14ac:dyDescent="0.2">
      <c r="A223" s="665"/>
      <c r="B223" s="243" t="s">
        <v>632</v>
      </c>
      <c r="C223" s="452">
        <f>SUM('Summary Data'!C287)</f>
        <v>134</v>
      </c>
      <c r="D223" s="452">
        <v>1</v>
      </c>
      <c r="E223" s="452">
        <v>24</v>
      </c>
      <c r="F223" s="452">
        <f>SUM('Summary Data'!AK287)</f>
        <v>6</v>
      </c>
      <c r="G223" s="452">
        <f>SUM('Summary Data'!AN287)</f>
        <v>15</v>
      </c>
    </row>
    <row r="224" spans="1:7" x14ac:dyDescent="0.2">
      <c r="A224" s="665"/>
      <c r="B224" s="241" t="s">
        <v>633</v>
      </c>
      <c r="C224" s="452">
        <f>SUM('Summary Data'!C288)</f>
        <v>160</v>
      </c>
      <c r="D224" s="452">
        <v>0</v>
      </c>
      <c r="E224" s="452">
        <f>SUM('Summary Data'!G288)</f>
        <v>0</v>
      </c>
      <c r="F224" s="452">
        <f>SUM('Summary Data'!AK288)</f>
        <v>7</v>
      </c>
      <c r="G224" s="452">
        <f>SUM('Summary Data'!AN288)</f>
        <v>19</v>
      </c>
    </row>
    <row r="225" spans="1:7" x14ac:dyDescent="0.2">
      <c r="A225" s="665"/>
      <c r="B225" s="241" t="s">
        <v>634</v>
      </c>
      <c r="C225" s="452">
        <f>SUM('Summary Data'!C289)</f>
        <v>99</v>
      </c>
      <c r="D225" s="452">
        <v>1</v>
      </c>
      <c r="E225" s="452">
        <f>SUM('Summary Data'!G289)</f>
        <v>24</v>
      </c>
      <c r="F225" s="452">
        <f>SUM('Summary Data'!AK289)</f>
        <v>9</v>
      </c>
      <c r="G225" s="452">
        <f>SUM('Summary Data'!AN289)</f>
        <v>16</v>
      </c>
    </row>
    <row r="226" spans="1:7" x14ac:dyDescent="0.2">
      <c r="A226" s="666"/>
      <c r="B226" s="241" t="s">
        <v>635</v>
      </c>
      <c r="C226" s="452">
        <f>SUM('Summary Data'!C290)</f>
        <v>87</v>
      </c>
      <c r="D226" s="452">
        <v>1</v>
      </c>
      <c r="E226" s="452">
        <f>SUM('Summary Data'!G290)</f>
        <v>24</v>
      </c>
      <c r="F226" s="452">
        <f>SUM('Summary Data'!AK290)</f>
        <v>4</v>
      </c>
      <c r="G226" s="452">
        <f>SUM('Summary Data'!AN290)</f>
        <v>11</v>
      </c>
    </row>
    <row r="227" spans="1:7" x14ac:dyDescent="0.2">
      <c r="A227" s="284"/>
      <c r="B227" s="272" t="s">
        <v>329</v>
      </c>
      <c r="C227" s="319">
        <f>SUM(C215:C226)</f>
        <v>1423</v>
      </c>
      <c r="D227" s="320">
        <f>SUM(D215:D226)</f>
        <v>15</v>
      </c>
      <c r="E227" s="320">
        <f>SUM(E215:E226)</f>
        <v>238</v>
      </c>
      <c r="F227" s="320">
        <f>SUM(F215:F226)</f>
        <v>66</v>
      </c>
      <c r="G227" s="324">
        <f>SUM(G215:G226)</f>
        <v>210</v>
      </c>
    </row>
  </sheetData>
  <mergeCells count="17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12"/>
  <sheetViews>
    <sheetView zoomScaleNormal="100" workbookViewId="0">
      <pane ySplit="6" topLeftCell="A219" activePane="bottomLeft" state="frozen"/>
      <selection pane="bottomLeft" activeCell="C222" sqref="C222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5703125" style="66" customWidth="1"/>
    <col min="16" max="16" width="10.5703125" style="66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84" t="s">
        <v>159</v>
      </c>
      <c r="D5" s="684"/>
      <c r="E5" s="684"/>
      <c r="F5" s="684"/>
      <c r="G5" s="65"/>
      <c r="H5" s="65"/>
      <c r="I5" s="684" t="s">
        <v>160</v>
      </c>
      <c r="J5" s="684"/>
      <c r="K5" s="684"/>
      <c r="L5" s="684"/>
      <c r="M5" s="65"/>
      <c r="N5" s="65"/>
      <c r="O5" s="65"/>
      <c r="P5" s="65"/>
    </row>
    <row r="6" spans="1:21" x14ac:dyDescent="0.2">
      <c r="C6" s="675" t="s">
        <v>157</v>
      </c>
      <c r="D6" s="675"/>
      <c r="E6" s="675" t="s">
        <v>158</v>
      </c>
      <c r="F6" s="675"/>
      <c r="G6" s="685" t="s">
        <v>161</v>
      </c>
      <c r="H6" s="685"/>
      <c r="I6" s="675" t="s">
        <v>157</v>
      </c>
      <c r="J6" s="675"/>
      <c r="K6" s="675" t="s">
        <v>158</v>
      </c>
      <c r="L6" s="675"/>
      <c r="M6" s="685" t="s">
        <v>161</v>
      </c>
      <c r="N6" s="685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64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5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5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5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5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5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5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5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5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5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5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6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64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5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5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5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5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5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5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5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5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5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5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6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64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5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5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5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5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5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5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5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5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5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5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6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64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5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5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5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5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5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5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5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5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5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5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6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64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5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5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5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5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5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5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5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5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5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5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6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64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5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5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5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5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5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5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5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5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5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5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6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64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5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5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5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5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5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5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5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5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5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5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6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64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5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5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5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5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5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5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5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5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5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5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6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64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5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5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5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5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5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5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5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5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5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5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6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64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5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5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5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5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5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5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5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5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5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5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6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64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5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5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5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5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5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5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5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5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5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5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6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hidden="1" x14ac:dyDescent="0.2">
      <c r="A140" s="680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hidden="1" x14ac:dyDescent="0.2">
      <c r="A141" s="681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hidden="1" x14ac:dyDescent="0.2">
      <c r="A142" s="681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hidden="1" x14ac:dyDescent="0.2">
      <c r="A143" s="681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3"/>
      <c r="V143" s="683"/>
      <c r="W143" s="676"/>
      <c r="X143" s="676"/>
      <c r="Y143" s="99"/>
      <c r="AF143" s="30"/>
    </row>
    <row r="144" spans="1:32" ht="14.25" hidden="1" x14ac:dyDescent="0.2">
      <c r="A144" s="681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hidden="1" x14ac:dyDescent="0.2">
      <c r="A145" s="681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hidden="1" x14ac:dyDescent="0.2">
      <c r="A146" s="681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hidden="1" x14ac:dyDescent="0.2">
      <c r="A147" s="681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hidden="1" x14ac:dyDescent="0.2">
      <c r="A148" s="681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hidden="1" x14ac:dyDescent="0.2">
      <c r="A149" s="681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hidden="1" x14ac:dyDescent="0.2">
      <c r="A150" s="681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hidden="1" x14ac:dyDescent="0.2">
      <c r="A151" s="681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hidden="1" customHeight="1" x14ac:dyDescent="0.2">
      <c r="A152" s="680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hidden="1" customHeight="1" x14ac:dyDescent="0.2">
      <c r="A153" s="681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hidden="1" customHeight="1" x14ac:dyDescent="0.2">
      <c r="A154" s="681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hidden="1" customHeight="1" x14ac:dyDescent="0.2">
      <c r="A155" s="681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hidden="1" customHeight="1" x14ac:dyDescent="0.2">
      <c r="A156" s="681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hidden="1" customHeight="1" x14ac:dyDescent="0.2">
      <c r="A157" s="681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hidden="1" customHeight="1" x14ac:dyDescent="0.2">
      <c r="A158" s="681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hidden="1" customHeight="1" x14ac:dyDescent="0.2">
      <c r="A159" s="681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hidden="1" customHeight="1" x14ac:dyDescent="0.2">
      <c r="A160" s="681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hidden="1" customHeight="1" x14ac:dyDescent="0.2">
      <c r="A161" s="681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hidden="1" customHeight="1" x14ac:dyDescent="0.2">
      <c r="A162" s="681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hidden="1" customHeight="1" x14ac:dyDescent="0.2">
      <c r="A163" s="681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80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81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81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81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81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81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81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81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81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81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81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81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80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81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81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81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81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81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81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81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81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81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81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81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80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81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81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81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81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81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81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81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81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81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81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81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80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81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81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81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81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81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81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81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81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24" ht="12.75" customHeight="1" x14ac:dyDescent="0.2">
      <c r="A209" s="681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24" ht="12.75" customHeight="1" x14ac:dyDescent="0.2">
      <c r="A210" s="681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24" ht="12.75" customHeight="1" x14ac:dyDescent="0.2">
      <c r="A211" s="681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24" ht="12.75" customHeight="1" x14ac:dyDescent="0.2">
      <c r="A212" s="680" t="s">
        <v>626</v>
      </c>
      <c r="B212" s="456" t="s">
        <v>643</v>
      </c>
      <c r="C212" s="69">
        <f>SUM('Summary Data'!C279,'Summary Data'!G279)</f>
        <v>173</v>
      </c>
      <c r="D212" s="70">
        <f>SUM('Summary Data'!D279,'Summary Data'!H279,'Summary Data'!J279)</f>
        <v>39352330.079999998</v>
      </c>
      <c r="E212" s="69">
        <f>SUM('Summary Data'!C270,'Summary Data'!G270)</f>
        <v>83</v>
      </c>
      <c r="F212" s="106">
        <f>SUM('Summary Data'!D270,'Summary Data'!H270,'Summary Data'!J270)</f>
        <v>16619129.199999999</v>
      </c>
      <c r="G212" s="93">
        <f t="shared" ref="G212" si="68">(C212-E212)/C212</f>
        <v>0.52023121387283233</v>
      </c>
      <c r="H212" s="93">
        <f t="shared" ref="H212" si="69">(D212-F212)/D212</f>
        <v>0.57768373140257012</v>
      </c>
      <c r="I212" s="69">
        <f>SUM('Summary Data'!AK279)</f>
        <v>7</v>
      </c>
      <c r="J212" s="106">
        <f>SUM('Summary Data'!AL279)</f>
        <v>11998428</v>
      </c>
      <c r="K212" s="69">
        <f>SUM('Summary Data'!AK270)</f>
        <v>5</v>
      </c>
      <c r="L212" s="106">
        <f>SUM('Summary Data'!AL270)</f>
        <v>14795406.699999999</v>
      </c>
      <c r="M212" s="93">
        <f t="shared" ref="M212" si="70">(I212-K212)/I212</f>
        <v>0.2857142857142857</v>
      </c>
      <c r="N212" s="93">
        <f t="shared" ref="N212" si="71">(J212-L212)/J212</f>
        <v>-0.23311209601791161</v>
      </c>
      <c r="O212" s="94"/>
      <c r="P212" s="94"/>
      <c r="R212" s="92"/>
      <c r="S212" s="661"/>
      <c r="T212" s="70"/>
      <c r="V212" s="70"/>
      <c r="W212" s="94"/>
      <c r="X212" s="94"/>
    </row>
    <row r="213" spans="1:24" ht="12.75" customHeight="1" x14ac:dyDescent="0.2">
      <c r="A213" s="681"/>
      <c r="B213" s="456" t="s">
        <v>644</v>
      </c>
      <c r="C213" s="69">
        <f>SUM('Summary Data'!C280,'Summary Data'!G280)</f>
        <v>133</v>
      </c>
      <c r="D213" s="70">
        <f>SUM('Summary Data'!D280,'Summary Data'!H280,'Summary Data'!J280)</f>
        <v>27296050</v>
      </c>
      <c r="E213" s="69">
        <f>SUM('Summary Data'!C271,'Summary Data'!G271)</f>
        <v>243</v>
      </c>
      <c r="F213" s="106">
        <f>SUM('Summary Data'!D271,'Summary Data'!H271,'Summary Data'!J271)</f>
        <v>144766968.34</v>
      </c>
      <c r="G213" s="93">
        <f t="shared" ref="G213:G223" si="72">(C213-E213)/C213</f>
        <v>-0.82706766917293228</v>
      </c>
      <c r="H213" s="93">
        <f t="shared" ref="H213:H223" si="73">(D213-F213)/D213</f>
        <v>-4.3035867218883324</v>
      </c>
      <c r="I213" s="69">
        <f>SUM('Summary Data'!AK280)</f>
        <v>6</v>
      </c>
      <c r="J213" s="106">
        <f>SUM('Summary Data'!AL280)</f>
        <v>9006183</v>
      </c>
      <c r="K213" s="69">
        <f>SUM('Summary Data'!AK271)</f>
        <v>2</v>
      </c>
      <c r="L213" s="106">
        <f>SUM('Summary Data'!AL271)</f>
        <v>3680019</v>
      </c>
      <c r="M213" s="93">
        <f t="shared" ref="M213:M223" si="74">(I213-K213)/I213</f>
        <v>0.66666666666666663</v>
      </c>
      <c r="N213" s="93">
        <f t="shared" ref="N213:N223" si="75">(J213-L213)/J213</f>
        <v>0.59138971526561257</v>
      </c>
      <c r="O213" s="94"/>
      <c r="P213" s="94"/>
      <c r="R213" s="92"/>
      <c r="S213" s="661"/>
      <c r="T213" s="70"/>
      <c r="V213" s="70"/>
      <c r="W213" s="94"/>
      <c r="X213" s="94"/>
    </row>
    <row r="214" spans="1:24" ht="12.75" customHeight="1" x14ac:dyDescent="0.2">
      <c r="A214" s="681"/>
      <c r="B214" s="456" t="s">
        <v>645</v>
      </c>
      <c r="C214" s="69">
        <f>SUM('Summary Data'!C281,'Summary Data'!G281)</f>
        <v>78</v>
      </c>
      <c r="D214" s="70">
        <f>SUM('Summary Data'!D281,'Summary Data'!H281,'Summary Data'!J281)</f>
        <v>13749113.01</v>
      </c>
      <c r="E214" s="69">
        <f>SUM('Summary Data'!C272,'Summary Data'!G272)</f>
        <v>335</v>
      </c>
      <c r="F214" s="106">
        <f>SUM('Summary Data'!D272,'Summary Data'!H272,'Summary Data'!J272)</f>
        <v>63135627.590000004</v>
      </c>
      <c r="G214" s="93">
        <f t="shared" si="72"/>
        <v>-3.2948717948717947</v>
      </c>
      <c r="H214" s="93">
        <f t="shared" si="73"/>
        <v>-3.5919782275467678</v>
      </c>
      <c r="I214" s="69">
        <f>SUM('Summary Data'!AK281)</f>
        <v>3</v>
      </c>
      <c r="J214" s="106">
        <f>SUM('Summary Data'!AL281)</f>
        <v>1788004.33</v>
      </c>
      <c r="K214" s="69">
        <f>SUM('Summary Data'!AK272)</f>
        <v>4</v>
      </c>
      <c r="L214" s="106">
        <f>SUM('Summary Data'!AL272)</f>
        <v>21958835.899999999</v>
      </c>
      <c r="M214" s="93">
        <f t="shared" si="74"/>
        <v>-0.33333333333333331</v>
      </c>
      <c r="N214" s="93">
        <f t="shared" si="75"/>
        <v>-11.281198390610161</v>
      </c>
      <c r="O214" s="94"/>
      <c r="P214" s="94"/>
      <c r="R214" s="92"/>
      <c r="S214" s="661"/>
      <c r="T214" s="70"/>
      <c r="V214" s="70"/>
      <c r="W214" s="94"/>
      <c r="X214" s="94"/>
    </row>
    <row r="215" spans="1:24" ht="12.75" customHeight="1" x14ac:dyDescent="0.2">
      <c r="A215" s="681"/>
      <c r="B215" s="457" t="s">
        <v>627</v>
      </c>
      <c r="C215" s="69">
        <f>SUM('Summary Data'!C282,'Summary Data'!G282)</f>
        <v>103</v>
      </c>
      <c r="D215" s="70">
        <f>SUM('Summary Data'!D282,'Summary Data'!H282,'Summary Data'!J282)</f>
        <v>22260138.5</v>
      </c>
      <c r="E215" s="69">
        <f>SUM('Summary Data'!C273,'Summary Data'!G273)</f>
        <v>158</v>
      </c>
      <c r="F215" s="106">
        <f>SUM('Summary Data'!D273,'Summary Data'!H273,'Summary Data'!J273)</f>
        <v>36929144.43</v>
      </c>
      <c r="G215" s="69">
        <f t="shared" si="72"/>
        <v>-0.53398058252427183</v>
      </c>
      <c r="H215" s="93">
        <f t="shared" si="73"/>
        <v>-0.65898089223478995</v>
      </c>
      <c r="I215" s="69">
        <f>SUM('Summary Data'!AK282)</f>
        <v>5</v>
      </c>
      <c r="J215" s="106">
        <f>SUM('Summary Data'!AL282)</f>
        <v>9004282</v>
      </c>
      <c r="K215" s="69">
        <f>SUM('Summary Data'!AK273)</f>
        <v>28</v>
      </c>
      <c r="L215" s="106">
        <f>SUM('Summary Data'!AL273)</f>
        <v>28492281.59</v>
      </c>
      <c r="M215" s="93">
        <f t="shared" si="74"/>
        <v>-4.5999999999999996</v>
      </c>
      <c r="N215" s="93">
        <f t="shared" si="75"/>
        <v>-2.1643035602394507</v>
      </c>
      <c r="O215" s="94"/>
      <c r="P215" s="94"/>
      <c r="R215" s="92"/>
      <c r="S215" s="661"/>
      <c r="T215" s="70"/>
      <c r="V215" s="70"/>
      <c r="W215" s="94"/>
      <c r="X215" s="94"/>
    </row>
    <row r="216" spans="1:24" ht="12.75" customHeight="1" x14ac:dyDescent="0.2">
      <c r="A216" s="681"/>
      <c r="B216" s="457" t="s">
        <v>628</v>
      </c>
      <c r="C216" s="69">
        <f>SUM('Summary Data'!C283,'Summary Data'!G283)</f>
        <v>149</v>
      </c>
      <c r="D216" s="70">
        <f>SUM('Summary Data'!D283,'Summary Data'!H283,'Summary Data'!J283)</f>
        <v>30160897</v>
      </c>
      <c r="E216" s="69">
        <f>SUM('Summary Data'!C274,'Summary Data'!G274)</f>
        <v>225</v>
      </c>
      <c r="F216" s="106">
        <f>SUM('Summary Data'!D274,'Summary Data'!H274,'Summary Data'!J274)</f>
        <v>45621106.039999999</v>
      </c>
      <c r="G216" s="93">
        <f t="shared" si="72"/>
        <v>-0.51006711409395977</v>
      </c>
      <c r="H216" s="93">
        <f t="shared" si="73"/>
        <v>-0.5125911553625212</v>
      </c>
      <c r="I216" s="69">
        <f>SUM('Summary Data'!AK283)</f>
        <v>3</v>
      </c>
      <c r="J216" s="106">
        <f>SUM('Summary Data'!AL283)</f>
        <v>3843983</v>
      </c>
      <c r="K216" s="69">
        <f>SUM('Summary Data'!AK274)</f>
        <v>12</v>
      </c>
      <c r="L216" s="106">
        <f>SUM('Summary Data'!AL274)</f>
        <v>18591650</v>
      </c>
      <c r="M216" s="93">
        <f t="shared" si="74"/>
        <v>-3</v>
      </c>
      <c r="N216" s="93">
        <f t="shared" si="75"/>
        <v>-3.8365588505464254</v>
      </c>
      <c r="O216" s="94"/>
      <c r="P216" s="94"/>
      <c r="R216" s="92"/>
      <c r="S216" s="661"/>
      <c r="T216" s="70"/>
      <c r="V216" s="70"/>
      <c r="W216" s="94"/>
      <c r="X216" s="94"/>
    </row>
    <row r="217" spans="1:24" ht="12.75" customHeight="1" x14ac:dyDescent="0.2">
      <c r="A217" s="681"/>
      <c r="B217" s="457" t="s">
        <v>629</v>
      </c>
      <c r="C217" s="69">
        <f>SUM('Summary Data'!C284,'Summary Data'!G284)</f>
        <v>91</v>
      </c>
      <c r="D217" s="70">
        <f>SUM('Summary Data'!D284,'Summary Data'!H284,'Summary Data'!J284)</f>
        <v>19897530</v>
      </c>
      <c r="E217" s="69">
        <f>SUM('Summary Data'!C275,'Summary Data'!G275)</f>
        <v>323</v>
      </c>
      <c r="F217" s="106">
        <f>SUM('Summary Data'!D275,'Summary Data'!H275,'Summary Data'!J275)</f>
        <v>66310880</v>
      </c>
      <c r="G217" s="93">
        <f t="shared" si="72"/>
        <v>-2.5494505494505493</v>
      </c>
      <c r="H217" s="93">
        <f t="shared" si="73"/>
        <v>-2.332618671764787</v>
      </c>
      <c r="I217" s="69">
        <f>SUM('Summary Data'!AK284)</f>
        <v>10</v>
      </c>
      <c r="J217" s="106">
        <f>SUM('Summary Data'!AL284)</f>
        <v>5745215.4400000004</v>
      </c>
      <c r="K217" s="69">
        <f>SUM('Summary Data'!AK275)</f>
        <v>3</v>
      </c>
      <c r="L217" s="106">
        <f>SUM('Summary Data'!AL275)</f>
        <v>4826427</v>
      </c>
      <c r="M217" s="93">
        <f t="shared" si="74"/>
        <v>0.7</v>
      </c>
      <c r="N217" s="93">
        <f t="shared" si="75"/>
        <v>0.15992236489568445</v>
      </c>
      <c r="O217" s="94"/>
      <c r="P217" s="94"/>
      <c r="R217" s="92"/>
      <c r="S217" s="661"/>
      <c r="T217" s="70"/>
      <c r="V217" s="70"/>
      <c r="W217" s="94"/>
      <c r="X217" s="94"/>
    </row>
    <row r="218" spans="1:24" ht="12.75" customHeight="1" x14ac:dyDescent="0.2">
      <c r="A218" s="681"/>
      <c r="B218" s="457" t="s">
        <v>630</v>
      </c>
      <c r="C218" s="69">
        <f>SUM('Summary Data'!C285,'Summary Data'!G285)</f>
        <v>209</v>
      </c>
      <c r="D218" s="70">
        <f>SUM('Summary Data'!D285,'Summary Data'!H285,'Summary Data'!J285)</f>
        <v>43806766</v>
      </c>
      <c r="E218" s="69">
        <f>SUM('Summary Data'!C276,'Summary Data'!G276)</f>
        <v>143</v>
      </c>
      <c r="F218" s="106">
        <f>SUM('Summary Data'!D276,'Summary Data'!H276,'Summary Data'!J276)</f>
        <v>34511625.399999999</v>
      </c>
      <c r="G218" s="93">
        <f t="shared" si="72"/>
        <v>0.31578947368421051</v>
      </c>
      <c r="H218" s="93">
        <f t="shared" si="73"/>
        <v>0.21218504465725685</v>
      </c>
      <c r="I218" s="69">
        <f>SUM('Summary Data'!AK285)</f>
        <v>3</v>
      </c>
      <c r="J218" s="106">
        <f>SUM('Summary Data'!AL285)</f>
        <v>14653321</v>
      </c>
      <c r="K218" s="69">
        <f>SUM('Summary Data'!AK276)</f>
        <v>7</v>
      </c>
      <c r="L218" s="106">
        <f>SUM('Summary Data'!AL276)</f>
        <v>11178206</v>
      </c>
      <c r="M218" s="93">
        <f t="shared" si="74"/>
        <v>-1.3333333333333333</v>
      </c>
      <c r="N218" s="93">
        <f t="shared" si="75"/>
        <v>0.23715545438470911</v>
      </c>
      <c r="O218" s="94"/>
      <c r="P218" s="94"/>
      <c r="R218" s="92"/>
      <c r="S218" s="661"/>
      <c r="T218" s="70"/>
      <c r="V218" s="70"/>
      <c r="W218" s="94"/>
      <c r="X218" s="94"/>
    </row>
    <row r="219" spans="1:24" ht="12.75" customHeight="1" x14ac:dyDescent="0.2">
      <c r="A219" s="681"/>
      <c r="B219" s="456" t="s">
        <v>631</v>
      </c>
      <c r="C219" s="69">
        <f>SUM('Summary Data'!C286,'Summary Data'!G286)</f>
        <v>173</v>
      </c>
      <c r="D219" s="70">
        <f>SUM('Summary Data'!D286,'Summary Data'!H286,'Summary Data'!J286)</f>
        <v>36318694.609999999</v>
      </c>
      <c r="E219" s="69">
        <f>SUM('Summary Data'!C277,'Summary Data'!G277)</f>
        <v>327</v>
      </c>
      <c r="F219" s="106">
        <f>SUM('Summary Data'!D277,'Summary Data'!H277,'Summary Data'!J277)</f>
        <v>59579884</v>
      </c>
      <c r="G219" s="93">
        <f t="shared" si="72"/>
        <v>-0.89017341040462428</v>
      </c>
      <c r="H219" s="93">
        <f t="shared" si="73"/>
        <v>-0.64047426923750883</v>
      </c>
      <c r="I219" s="69">
        <f>SUM('Summary Data'!AK286)</f>
        <v>3</v>
      </c>
      <c r="J219" s="106">
        <f>SUM('Summary Data'!AL286)</f>
        <v>2861389.76</v>
      </c>
      <c r="K219" s="69">
        <f>SUM('Summary Data'!AK277)</f>
        <v>6</v>
      </c>
      <c r="L219" s="106">
        <f>SUM('Summary Data'!AL277)</f>
        <v>8267185</v>
      </c>
      <c r="M219" s="93">
        <f t="shared" si="74"/>
        <v>-1</v>
      </c>
      <c r="N219" s="93">
        <f t="shared" si="75"/>
        <v>-1.8892201669163731</v>
      </c>
      <c r="O219" s="94"/>
      <c r="P219" s="94"/>
      <c r="R219" s="92"/>
      <c r="S219" s="661"/>
      <c r="T219" s="70"/>
      <c r="V219" s="70"/>
      <c r="W219" s="94"/>
      <c r="X219" s="94"/>
    </row>
    <row r="220" spans="1:24" ht="12.75" customHeight="1" x14ac:dyDescent="0.2">
      <c r="A220" s="681"/>
      <c r="B220" s="458" t="s">
        <v>632</v>
      </c>
      <c r="C220" s="69">
        <f>SUM('Summary Data'!C287,'Summary Data'!G287)</f>
        <v>158</v>
      </c>
      <c r="D220" s="70">
        <f>SUM('Summary Data'!D287,'Summary Data'!H287,'Summary Data'!J287)</f>
        <v>32959206.289999999</v>
      </c>
      <c r="E220" s="69">
        <f>SUM('Summary Data'!C278,'Summary Data'!G278)</f>
        <v>115</v>
      </c>
      <c r="F220" s="106">
        <f>SUM('Summary Data'!D278,'Summary Data'!H278,'Summary Data'!J278)</f>
        <v>28352332.100000001</v>
      </c>
      <c r="G220" s="93">
        <f t="shared" si="72"/>
        <v>0.27215189873417722</v>
      </c>
      <c r="H220" s="93">
        <f t="shared" si="73"/>
        <v>0.13977503430954125</v>
      </c>
      <c r="I220" s="69">
        <f>SUM('Summary Data'!AK287)</f>
        <v>6</v>
      </c>
      <c r="J220" s="106">
        <f>SUM('Summary Data'!AL287)</f>
        <v>20502552</v>
      </c>
      <c r="K220" s="69">
        <f>SUM('Summary Data'!AK278)</f>
        <v>3</v>
      </c>
      <c r="L220" s="106">
        <f>SUM('Summary Data'!AL278)</f>
        <v>40788.169000000002</v>
      </c>
      <c r="M220" s="93">
        <f t="shared" si="74"/>
        <v>0.5</v>
      </c>
      <c r="N220" s="93">
        <f t="shared" si="75"/>
        <v>0.99801058087793171</v>
      </c>
      <c r="O220" s="94"/>
      <c r="P220" s="94"/>
      <c r="R220" s="92"/>
      <c r="S220" s="661"/>
      <c r="T220" s="70"/>
      <c r="V220" s="70"/>
      <c r="W220" s="94"/>
      <c r="X220" s="94"/>
    </row>
    <row r="221" spans="1:24" ht="12.75" customHeight="1" x14ac:dyDescent="0.2">
      <c r="A221" s="681"/>
      <c r="B221" s="456" t="s">
        <v>633</v>
      </c>
      <c r="C221" s="69">
        <f>SUM('Summary Data'!C288,'Summary Data'!G288)</f>
        <v>160</v>
      </c>
      <c r="D221" s="70">
        <f>SUM('Summary Data'!D288,'Summary Data'!H288,'Summary Data'!J288)</f>
        <v>37171807</v>
      </c>
      <c r="E221" s="69">
        <f>SUM('Summary Data'!C279,'Summary Data'!G279)</f>
        <v>173</v>
      </c>
      <c r="F221" s="106">
        <f>SUM('Summary Data'!D279,'Summary Data'!H279,'Summary Data'!J279)</f>
        <v>39352330.079999998</v>
      </c>
      <c r="G221" s="93">
        <f t="shared" si="72"/>
        <v>-8.1250000000000003E-2</v>
      </c>
      <c r="H221" s="93">
        <f t="shared" si="73"/>
        <v>-5.8660669361594343E-2</v>
      </c>
      <c r="I221" s="69">
        <f>SUM('Summary Data'!AK288)</f>
        <v>7</v>
      </c>
      <c r="J221" s="106">
        <f>SUM('Summary Data'!AL288)</f>
        <v>12068748</v>
      </c>
      <c r="K221" s="69">
        <f>SUM('Summary Data'!AK279)</f>
        <v>7</v>
      </c>
      <c r="L221" s="106">
        <f>SUM('Summary Data'!AL279)</f>
        <v>11998428</v>
      </c>
      <c r="M221" s="93">
        <f t="shared" si="74"/>
        <v>0</v>
      </c>
      <c r="N221" s="93">
        <f t="shared" si="75"/>
        <v>5.8266192980415202E-3</v>
      </c>
      <c r="O221" s="94"/>
      <c r="P221" s="94"/>
      <c r="R221" s="92"/>
      <c r="S221" s="661"/>
      <c r="T221" s="70"/>
      <c r="V221" s="70"/>
      <c r="W221" s="94"/>
      <c r="X221" s="94"/>
    </row>
    <row r="222" spans="1:24" ht="12.75" customHeight="1" x14ac:dyDescent="0.2">
      <c r="A222" s="681"/>
      <c r="B222" s="456" t="s">
        <v>634</v>
      </c>
      <c r="C222" s="69">
        <f>SUM('Summary Data'!C289,'Summary Data'!G289)</f>
        <v>123</v>
      </c>
      <c r="D222" s="70">
        <f>SUM('Summary Data'!D289,'Summary Data'!H289,'Summary Data'!J289)</f>
        <v>24124722.52</v>
      </c>
      <c r="E222" s="69">
        <f>SUM('Summary Data'!C280,'Summary Data'!G280)</f>
        <v>133</v>
      </c>
      <c r="F222" s="106">
        <f>SUM('Summary Data'!D280,'Summary Data'!H280,'Summary Data'!J280)</f>
        <v>27296050</v>
      </c>
      <c r="G222" s="93">
        <f t="shared" si="72"/>
        <v>-8.1300813008130079E-2</v>
      </c>
      <c r="H222" s="93">
        <f t="shared" si="73"/>
        <v>-0.13145550077812876</v>
      </c>
      <c r="I222" s="69">
        <f>SUM('Summary Data'!AK289)</f>
        <v>9</v>
      </c>
      <c r="J222" s="106">
        <f>SUM('Summary Data'!AL289)</f>
        <v>26839177.280000001</v>
      </c>
      <c r="K222" s="69">
        <f>SUM('Summary Data'!AK280)</f>
        <v>6</v>
      </c>
      <c r="L222" s="106">
        <f>SUM('Summary Data'!AL280)</f>
        <v>9006183</v>
      </c>
      <c r="M222" s="93">
        <f t="shared" si="74"/>
        <v>0.33333333333333331</v>
      </c>
      <c r="N222" s="93">
        <f t="shared" si="75"/>
        <v>0.66443893171378166</v>
      </c>
      <c r="O222" s="94"/>
      <c r="P222" s="94"/>
      <c r="R222" s="92"/>
      <c r="S222" s="661"/>
      <c r="T222" s="70"/>
      <c r="V222" s="70"/>
      <c r="W222" s="94"/>
      <c r="X222" s="94"/>
    </row>
    <row r="223" spans="1:24" ht="12.75" customHeight="1" x14ac:dyDescent="0.2">
      <c r="A223" s="681"/>
      <c r="B223" s="459" t="s">
        <v>646</v>
      </c>
      <c r="C223" s="69">
        <f>SUM('Summary Data'!C290,'Summary Data'!G290)</f>
        <v>111</v>
      </c>
      <c r="D223" s="70">
        <f>SUM('Summary Data'!D290,'Summary Data'!H290,'Summary Data'!J290)</f>
        <v>22915471.98</v>
      </c>
      <c r="E223" s="69">
        <f>SUM('Summary Data'!C281,'Summary Data'!G281)</f>
        <v>78</v>
      </c>
      <c r="F223" s="106">
        <f>SUM('Summary Data'!D281,'Summary Data'!H281,'Summary Data'!J281)</f>
        <v>13749113.01</v>
      </c>
      <c r="G223" s="93">
        <f t="shared" si="72"/>
        <v>0.29729729729729731</v>
      </c>
      <c r="H223" s="93">
        <f t="shared" si="73"/>
        <v>0.40000742633623909</v>
      </c>
      <c r="I223" s="69">
        <f>SUM('Summary Data'!AK290)</f>
        <v>4</v>
      </c>
      <c r="J223" s="106">
        <f>SUM('Summary Data'!AL290)</f>
        <v>5194546</v>
      </c>
      <c r="K223" s="69">
        <f>SUM('Summary Data'!AK281)</f>
        <v>3</v>
      </c>
      <c r="L223" s="106">
        <f>SUM('Summary Data'!AL281)</f>
        <v>1788004.33</v>
      </c>
      <c r="M223" s="93">
        <f t="shared" si="74"/>
        <v>0.25</v>
      </c>
      <c r="N223" s="93">
        <f t="shared" si="75"/>
        <v>0.65579199221645168</v>
      </c>
      <c r="O223" s="94"/>
      <c r="P223" s="94"/>
      <c r="R223" s="92"/>
      <c r="S223" s="661"/>
      <c r="T223" s="70"/>
      <c r="V223" s="70"/>
      <c r="W223" s="94"/>
      <c r="X223" s="94"/>
    </row>
    <row r="224" spans="1:24" x14ac:dyDescent="0.2">
      <c r="A224" s="165"/>
      <c r="B224" s="207"/>
      <c r="C224" s="659"/>
      <c r="M224" s="94"/>
      <c r="N224" s="94"/>
      <c r="O224" s="94"/>
      <c r="P224" s="94"/>
      <c r="R224" s="92"/>
      <c r="S224" s="30"/>
      <c r="T224" s="70"/>
      <c r="V224" s="70"/>
      <c r="W224" s="94"/>
      <c r="X224" s="94"/>
    </row>
    <row r="225" spans="1:31" ht="12.75" customHeight="1" x14ac:dyDescent="0.2">
      <c r="A225" s="165"/>
      <c r="B225" s="208"/>
      <c r="C225" s="679" t="s">
        <v>159</v>
      </c>
      <c r="D225" s="679"/>
      <c r="E225" s="679"/>
      <c r="F225" s="679"/>
      <c r="G225" s="587"/>
      <c r="H225" s="587"/>
      <c r="I225" s="679" t="s">
        <v>160</v>
      </c>
      <c r="J225" s="679"/>
      <c r="K225" s="679"/>
      <c r="L225" s="679"/>
      <c r="M225" s="65"/>
      <c r="N225" s="65"/>
      <c r="O225" s="94"/>
      <c r="P225" s="94"/>
      <c r="R225" s="92"/>
      <c r="S225" s="30"/>
      <c r="T225" s="70"/>
      <c r="V225" s="70"/>
      <c r="W225" s="94"/>
      <c r="X225" s="94"/>
    </row>
    <row r="226" spans="1:31" x14ac:dyDescent="0.2">
      <c r="A226" s="165"/>
      <c r="B226" s="209"/>
      <c r="C226" s="682" t="s">
        <v>157</v>
      </c>
      <c r="D226" s="682"/>
      <c r="E226" s="682" t="s">
        <v>158</v>
      </c>
      <c r="F226" s="682"/>
      <c r="G226" s="678" t="s">
        <v>161</v>
      </c>
      <c r="H226" s="678"/>
      <c r="I226" s="677" t="s">
        <v>157</v>
      </c>
      <c r="J226" s="677"/>
      <c r="K226" s="677" t="s">
        <v>158</v>
      </c>
      <c r="L226" s="677"/>
      <c r="M226" s="678" t="s">
        <v>161</v>
      </c>
      <c r="N226" s="678"/>
      <c r="O226" s="94"/>
      <c r="P226" s="94"/>
      <c r="R226" s="92"/>
      <c r="S226" s="30"/>
      <c r="T226" s="70"/>
      <c r="V226" s="70"/>
      <c r="W226" s="94"/>
      <c r="X226" s="94"/>
    </row>
    <row r="227" spans="1:31" x14ac:dyDescent="0.2">
      <c r="A227" s="165"/>
      <c r="B227" s="114" t="s">
        <v>164</v>
      </c>
      <c r="C227" s="115" t="s">
        <v>155</v>
      </c>
      <c r="D227" s="115" t="s">
        <v>9</v>
      </c>
      <c r="E227" s="115" t="s">
        <v>156</v>
      </c>
      <c r="F227" s="115" t="s">
        <v>9</v>
      </c>
      <c r="G227" s="571" t="s">
        <v>156</v>
      </c>
      <c r="H227" s="571" t="s">
        <v>9</v>
      </c>
      <c r="I227" s="660" t="s">
        <v>155</v>
      </c>
      <c r="J227" s="660" t="s">
        <v>9</v>
      </c>
      <c r="K227" s="660" t="s">
        <v>156</v>
      </c>
      <c r="L227" s="660" t="s">
        <v>9</v>
      </c>
      <c r="M227" s="571" t="s">
        <v>156</v>
      </c>
      <c r="N227" s="571" t="s">
        <v>9</v>
      </c>
      <c r="O227" s="94"/>
      <c r="P227" s="94"/>
      <c r="R227" s="92"/>
      <c r="S227" s="30"/>
      <c r="T227" s="70"/>
      <c r="V227" s="70"/>
      <c r="W227" s="94"/>
      <c r="X227" s="94"/>
    </row>
    <row r="228" spans="1:31" x14ac:dyDescent="0.2">
      <c r="B228" s="116" t="s">
        <v>208</v>
      </c>
      <c r="C228" s="117"/>
      <c r="D228" s="118"/>
      <c r="E228" s="119"/>
      <c r="F228" s="118"/>
      <c r="G228" s="589"/>
      <c r="H228" s="589"/>
      <c r="I228" s="110"/>
      <c r="J228" s="120"/>
      <c r="K228" s="110"/>
      <c r="L228" s="120"/>
      <c r="M228" s="589"/>
      <c r="N228" s="589"/>
      <c r="O228" s="94"/>
      <c r="P228" s="94"/>
      <c r="R228" s="92"/>
      <c r="S228" s="30"/>
      <c r="T228" s="70"/>
      <c r="V228" s="70"/>
      <c r="W228" s="94"/>
      <c r="X228" s="94"/>
    </row>
    <row r="229" spans="1:31" hidden="1" x14ac:dyDescent="0.2">
      <c r="A229" s="76"/>
      <c r="B229" s="121">
        <v>2007</v>
      </c>
      <c r="C229" s="583">
        <f>SUM(C11:C22)</f>
        <v>845</v>
      </c>
      <c r="D229" s="122">
        <f>SUM(D11:D22)</f>
        <v>198480581</v>
      </c>
      <c r="E229" s="123">
        <f>SUM(E11:E22)</f>
        <v>1638</v>
      </c>
      <c r="F229" s="122">
        <f>SUM(F11:F22)</f>
        <v>336455250</v>
      </c>
      <c r="G229" s="570">
        <f t="shared" ref="G229:H233" si="76">(C229-E229)/C229</f>
        <v>-0.93846153846153846</v>
      </c>
      <c r="H229" s="570">
        <f t="shared" si="76"/>
        <v>-0.69515449977446409</v>
      </c>
      <c r="I229" s="110">
        <f>SUM(I11:I22)</f>
        <v>107</v>
      </c>
      <c r="J229" s="120">
        <f>SUM(J11:J22)</f>
        <v>93246964</v>
      </c>
      <c r="K229" s="110">
        <f>SUM(K11:K22)</f>
        <v>111</v>
      </c>
      <c r="L229" s="120">
        <f>SUM(L11:L22)</f>
        <v>161487212</v>
      </c>
      <c r="M229" s="570">
        <f>(I229-K229)/I229</f>
        <v>-3.7383177570093455E-2</v>
      </c>
      <c r="N229" s="570">
        <f>(J229-L229)/J229</f>
        <v>-0.73182273258784059</v>
      </c>
      <c r="O229" s="65"/>
      <c r="P229" s="65"/>
      <c r="T229" t="s">
        <v>155</v>
      </c>
      <c r="U229" t="s">
        <v>9</v>
      </c>
      <c r="V229" t="s">
        <v>156</v>
      </c>
      <c r="W229" t="s">
        <v>9</v>
      </c>
      <c r="X229" s="66" t="s">
        <v>156</v>
      </c>
      <c r="Y229" s="66" t="s">
        <v>9</v>
      </c>
      <c r="AE229" s="101"/>
    </row>
    <row r="230" spans="1:31" hidden="1" x14ac:dyDescent="0.2">
      <c r="A230" s="110"/>
      <c r="B230" s="124">
        <v>2008</v>
      </c>
      <c r="C230" s="583">
        <f>SUM(C23:C34)</f>
        <v>770</v>
      </c>
      <c r="D230" s="122">
        <f>SUM(D23:D34)</f>
        <v>150559837</v>
      </c>
      <c r="E230" s="123">
        <f>SUM(E23:E34)</f>
        <v>845</v>
      </c>
      <c r="F230" s="122">
        <f>SUM(F23:F34)</f>
        <v>198480581</v>
      </c>
      <c r="G230" s="570">
        <f t="shared" si="76"/>
        <v>-9.7402597402597407E-2</v>
      </c>
      <c r="H230" s="570">
        <f t="shared" si="76"/>
        <v>-0.31828371333850475</v>
      </c>
      <c r="I230" s="110">
        <f>SUM(I23:I34)</f>
        <v>58</v>
      </c>
      <c r="J230" s="120">
        <f>SUM(J23:J34)</f>
        <v>78242085</v>
      </c>
      <c r="K230" s="110">
        <f>SUM(K23:K34)</f>
        <v>107</v>
      </c>
      <c r="L230" s="120">
        <f>SUM(L23:L34)</f>
        <v>93246964</v>
      </c>
      <c r="M230" s="570">
        <f>(I230-K230)/I230</f>
        <v>-0.84482758620689657</v>
      </c>
      <c r="N230" s="570">
        <f>(J230-L230)/J230</f>
        <v>-0.19177504024848008</v>
      </c>
      <c r="O230" s="67"/>
      <c r="P230" s="67"/>
      <c r="S230" s="84" t="s">
        <v>208</v>
      </c>
      <c r="X230" s="66"/>
      <c r="Y230" s="66"/>
    </row>
    <row r="231" spans="1:31" hidden="1" x14ac:dyDescent="0.2">
      <c r="A231" s="113"/>
      <c r="B231" s="125">
        <v>2009</v>
      </c>
      <c r="C231" s="125">
        <f>SUM(C35:C46)</f>
        <v>625</v>
      </c>
      <c r="D231" s="120">
        <f>SUM(D35:D46)</f>
        <v>129197240</v>
      </c>
      <c r="E231" s="110">
        <f>SUM(E35:E46)</f>
        <v>770</v>
      </c>
      <c r="F231" s="120">
        <f>SUM(F35:F46)</f>
        <v>150559837</v>
      </c>
      <c r="G231" s="570">
        <f t="shared" si="76"/>
        <v>-0.23200000000000001</v>
      </c>
      <c r="H231" s="570">
        <f t="shared" si="76"/>
        <v>-0.16534871023560566</v>
      </c>
      <c r="I231" s="110">
        <f>SUM(I35:I46)</f>
        <v>35</v>
      </c>
      <c r="J231" s="120">
        <f>SUM(J35:J46)</f>
        <v>43508603</v>
      </c>
      <c r="K231" s="110">
        <f>SUM(K35:K46)</f>
        <v>58</v>
      </c>
      <c r="L231" s="120">
        <f>SUM(L35:L46)</f>
        <v>78242085</v>
      </c>
      <c r="M231" s="570">
        <f t="shared" ref="M231:N233" si="77">(I231-K231)/I231</f>
        <v>-0.65714285714285714</v>
      </c>
      <c r="N231" s="570">
        <f t="shared" si="77"/>
        <v>-0.79831296812724606</v>
      </c>
      <c r="O231" s="65"/>
      <c r="P231" s="65"/>
      <c r="S231" s="69">
        <v>2007</v>
      </c>
      <c r="T231">
        <v>107</v>
      </c>
      <c r="U231" s="70">
        <v>93246964</v>
      </c>
      <c r="V231">
        <v>111</v>
      </c>
      <c r="W231" s="70">
        <v>161487212</v>
      </c>
      <c r="X231" s="94">
        <v>-3.7383177570093455E-2</v>
      </c>
      <c r="Y231" s="94">
        <v>-0.73182273258784059</v>
      </c>
    </row>
    <row r="232" spans="1:31" hidden="1" x14ac:dyDescent="0.2">
      <c r="A232" s="110"/>
      <c r="B232" s="125">
        <v>2010</v>
      </c>
      <c r="C232" s="125">
        <f>SUM(C47:C58)</f>
        <v>509</v>
      </c>
      <c r="D232" s="120">
        <f>SUM(D47:D58)</f>
        <v>120904232</v>
      </c>
      <c r="E232" s="110">
        <f>SUM(E47:E58)</f>
        <v>625</v>
      </c>
      <c r="F232" s="120">
        <f>SUM(F47:F58)</f>
        <v>129197240</v>
      </c>
      <c r="G232" s="570">
        <f t="shared" si="76"/>
        <v>-0.22789783889980353</v>
      </c>
      <c r="H232" s="570">
        <f t="shared" si="76"/>
        <v>-6.8591544421703954E-2</v>
      </c>
      <c r="I232" s="110">
        <f>SUM(I47:I58)</f>
        <v>32</v>
      </c>
      <c r="J232" s="120">
        <f>SUM(J47:J58)</f>
        <v>28794514</v>
      </c>
      <c r="K232" s="110">
        <f>SUM(K47:K58)</f>
        <v>35</v>
      </c>
      <c r="L232" s="120">
        <f>SUM(L47:L58)</f>
        <v>43508603</v>
      </c>
      <c r="M232" s="570">
        <f t="shared" si="77"/>
        <v>-9.375E-2</v>
      </c>
      <c r="N232" s="570">
        <f t="shared" si="77"/>
        <v>-0.51100320706923552</v>
      </c>
      <c r="O232" s="68"/>
      <c r="P232" s="68"/>
      <c r="S232" s="69">
        <v>2008</v>
      </c>
      <c r="T232">
        <v>58</v>
      </c>
      <c r="U232" s="70">
        <v>78242085</v>
      </c>
      <c r="V232">
        <v>107</v>
      </c>
      <c r="W232" s="70">
        <v>93246964</v>
      </c>
      <c r="X232" s="94">
        <v>-0.84482758620689657</v>
      </c>
      <c r="Y232" s="94">
        <v>-0.19177504024848008</v>
      </c>
    </row>
    <row r="233" spans="1:31" hidden="1" x14ac:dyDescent="0.2">
      <c r="A233" s="110"/>
      <c r="B233" s="231">
        <v>2011</v>
      </c>
      <c r="C233" s="578">
        <f>SUM(C59:C70)</f>
        <v>585</v>
      </c>
      <c r="D233" s="128">
        <f>SUM(D59:D70)</f>
        <v>136295952</v>
      </c>
      <c r="E233" s="129">
        <f>SUM(E59:E70)</f>
        <v>509</v>
      </c>
      <c r="F233" s="128">
        <f>SUM(F59:F70)</f>
        <v>120904232</v>
      </c>
      <c r="G233" s="570">
        <f t="shared" si="76"/>
        <v>0.12991452991452992</v>
      </c>
      <c r="H233" s="570">
        <f t="shared" si="76"/>
        <v>0.11292866570241206</v>
      </c>
      <c r="I233" s="110">
        <f>SUM(I59:I70)</f>
        <v>36</v>
      </c>
      <c r="J233" s="120">
        <f>SUM(J59:J70)</f>
        <v>50154517</v>
      </c>
      <c r="K233" s="110">
        <f>SUM(K59:K70)</f>
        <v>32</v>
      </c>
      <c r="L233" s="120">
        <f>SUM(L59:L70)</f>
        <v>28794514</v>
      </c>
      <c r="M233" s="570">
        <f t="shared" si="77"/>
        <v>0.1111111111111111</v>
      </c>
      <c r="N233" s="570">
        <f t="shared" si="77"/>
        <v>0.4258839338438849</v>
      </c>
      <c r="O233" s="68"/>
      <c r="P233" s="68"/>
      <c r="S233" s="69">
        <v>2009</v>
      </c>
      <c r="T233">
        <v>35</v>
      </c>
      <c r="U233" s="70">
        <v>43508603</v>
      </c>
      <c r="V233">
        <v>58</v>
      </c>
      <c r="W233" s="70">
        <v>78242085</v>
      </c>
      <c r="X233" s="94">
        <v>-0.65714285714285714</v>
      </c>
      <c r="Y233" s="94">
        <v>-0.79831296812724606</v>
      </c>
    </row>
    <row r="234" spans="1:31" hidden="1" x14ac:dyDescent="0.2">
      <c r="A234" s="110"/>
      <c r="B234" s="231">
        <v>2012</v>
      </c>
      <c r="C234" s="578">
        <f>SUM(C71:C82)</f>
        <v>1041</v>
      </c>
      <c r="D234" s="128">
        <f>SUM(D71:D82)</f>
        <v>219127369.59999999</v>
      </c>
      <c r="E234" s="129">
        <f>SUM(E71:E82)</f>
        <v>585</v>
      </c>
      <c r="F234" s="128">
        <f>SUM(F71:F82)</f>
        <v>136295952</v>
      </c>
      <c r="G234" s="570">
        <f>(C234-E234)/C234</f>
        <v>0.43804034582132567</v>
      </c>
      <c r="H234" s="570">
        <f>(D234-F234)/D234</f>
        <v>0.37800580434658765</v>
      </c>
      <c r="I234" s="110">
        <f>SUM(I71:I82)</f>
        <v>53</v>
      </c>
      <c r="J234" s="120">
        <f>SUM(J71:J82)</f>
        <v>99443052.770000011</v>
      </c>
      <c r="K234" s="110">
        <f>SUM(K71:K82)</f>
        <v>36</v>
      </c>
      <c r="L234" s="120">
        <f>SUM(L71:L82)</f>
        <v>50154517</v>
      </c>
      <c r="M234" s="570">
        <f>(I234-K234)/I234</f>
        <v>0.32075471698113206</v>
      </c>
      <c r="N234" s="570">
        <f>(J234-L234)/J234</f>
        <v>0.49564584349596097</v>
      </c>
      <c r="O234" s="68"/>
      <c r="P234" s="68"/>
      <c r="S234" s="69">
        <v>2010</v>
      </c>
      <c r="T234">
        <v>32</v>
      </c>
      <c r="U234" s="70">
        <v>28697454</v>
      </c>
      <c r="V234">
        <v>35</v>
      </c>
      <c r="W234" s="70">
        <v>43508603</v>
      </c>
      <c r="X234" s="94">
        <v>-9.375E-2</v>
      </c>
      <c r="Y234" s="94">
        <v>-0.51611369426709419</v>
      </c>
    </row>
    <row r="235" spans="1:31" hidden="1" x14ac:dyDescent="0.2">
      <c r="A235" s="110"/>
      <c r="B235" s="231">
        <v>2013</v>
      </c>
      <c r="C235" s="578">
        <f>SUM(C83:C94)</f>
        <v>1400</v>
      </c>
      <c r="D235" s="128">
        <f>SUM(D83:D94)</f>
        <v>266121198.99000001</v>
      </c>
      <c r="E235" s="129">
        <f>SUM(E83:E94)</f>
        <v>1041</v>
      </c>
      <c r="F235" s="128">
        <f>SUM(F83:F94)</f>
        <v>219127369.59999999</v>
      </c>
      <c r="G235" s="570">
        <f t="shared" ref="G235:H237" si="78">(C235-E235)/C235</f>
        <v>0.25642857142857145</v>
      </c>
      <c r="H235" s="570">
        <f t="shared" si="78"/>
        <v>0.17658807178215777</v>
      </c>
      <c r="I235" s="110">
        <f>SUM(I83:I94)</f>
        <v>59</v>
      </c>
      <c r="J235" s="120">
        <f>SUM(J83:J94)</f>
        <v>70169985.099999994</v>
      </c>
      <c r="K235" s="110">
        <f>SUM(K83:K94)</f>
        <v>53</v>
      </c>
      <c r="L235" s="120">
        <f>SUM(L83:L94)</f>
        <v>99443052.770000011</v>
      </c>
      <c r="M235" s="570">
        <f t="shared" ref="M235:N237" si="79">(I235-K235)/I235</f>
        <v>0.10169491525423729</v>
      </c>
      <c r="N235" s="570">
        <f t="shared" si="79"/>
        <v>-0.41717363383051392</v>
      </c>
      <c r="O235" s="81"/>
      <c r="P235" s="81"/>
      <c r="R235" t="s">
        <v>215</v>
      </c>
      <c r="S235" s="69" t="s">
        <v>210</v>
      </c>
      <c r="T235">
        <v>50</v>
      </c>
      <c r="U235" s="70">
        <v>63014020</v>
      </c>
      <c r="V235">
        <v>32</v>
      </c>
      <c r="W235" s="70">
        <v>28697454</v>
      </c>
      <c r="X235" s="94">
        <f>(T235-V235)/T235</f>
        <v>0.36</v>
      </c>
      <c r="Y235" s="94">
        <f>(U235-W235)/U235</f>
        <v>0.54458620478426867</v>
      </c>
    </row>
    <row r="236" spans="1:31" hidden="1" x14ac:dyDescent="0.2">
      <c r="A236" s="110"/>
      <c r="B236" s="231">
        <v>2014</v>
      </c>
      <c r="C236" s="578">
        <f>SUM(C95:C106)</f>
        <v>1232</v>
      </c>
      <c r="D236" s="128">
        <f>SUM(D95:D106)</f>
        <v>236664723</v>
      </c>
      <c r="E236" s="129">
        <f>SUM(E95:E106)</f>
        <v>1400</v>
      </c>
      <c r="F236" s="128">
        <f>SUM(F95:F106)</f>
        <v>266121198.99000001</v>
      </c>
      <c r="G236" s="570">
        <f t="shared" si="78"/>
        <v>-0.13636363636363635</v>
      </c>
      <c r="H236" s="570">
        <f t="shared" si="78"/>
        <v>-0.12446500524710652</v>
      </c>
      <c r="I236" s="110">
        <f>SUM(I95:I106)</f>
        <v>56</v>
      </c>
      <c r="J236" s="120">
        <f>SUM(J95:J106)</f>
        <v>71395316.949999988</v>
      </c>
      <c r="K236" s="110">
        <f>SUM(K95:K106)</f>
        <v>59</v>
      </c>
      <c r="L236" s="120">
        <f>SUM(L95:L106)</f>
        <v>70169985.099999994</v>
      </c>
      <c r="M236" s="570">
        <f t="shared" si="79"/>
        <v>-5.3571428571428568E-2</v>
      </c>
      <c r="N236" s="570">
        <f t="shared" si="79"/>
        <v>1.7162636183240508E-2</v>
      </c>
      <c r="O236" s="94"/>
      <c r="P236" s="94"/>
    </row>
    <row r="237" spans="1:31" hidden="1" x14ac:dyDescent="0.2">
      <c r="A237" s="110"/>
      <c r="B237" s="231">
        <v>2015</v>
      </c>
      <c r="C237" s="578">
        <f>SUM(C107:C118)</f>
        <v>1470</v>
      </c>
      <c r="D237" s="128">
        <f>SUM(D107:D118)</f>
        <v>298218424.87</v>
      </c>
      <c r="E237" s="129">
        <f>SUM(E107:E118)</f>
        <v>1232</v>
      </c>
      <c r="F237" s="128">
        <f>SUM(F107:F118)</f>
        <v>236664723</v>
      </c>
      <c r="G237" s="570">
        <f t="shared" ref="G237:G243" si="80">(C237-E237)/C237</f>
        <v>0.16190476190476191</v>
      </c>
      <c r="H237" s="570">
        <f t="shared" si="78"/>
        <v>0.20640475817962162</v>
      </c>
      <c r="I237" s="110">
        <f>SUM(I107:I118)</f>
        <v>75</v>
      </c>
      <c r="J237" s="120">
        <f>SUM(J107:J118)</f>
        <v>105192185.28999999</v>
      </c>
      <c r="K237" s="110">
        <f>SUM(K107:K118)</f>
        <v>56</v>
      </c>
      <c r="L237" s="120">
        <f>SUM(L107:L118)</f>
        <v>71395316.949999988</v>
      </c>
      <c r="M237" s="570">
        <f t="shared" si="79"/>
        <v>0.25333333333333335</v>
      </c>
      <c r="N237" s="570">
        <f>(J237-L237)/J237</f>
        <v>0.32128687360973451</v>
      </c>
      <c r="O237" s="94"/>
      <c r="P237" s="94"/>
    </row>
    <row r="238" spans="1:31" hidden="1" x14ac:dyDescent="0.2">
      <c r="A238" s="110"/>
      <c r="B238" s="233">
        <v>2016</v>
      </c>
      <c r="C238" s="578">
        <f>SUM(C119:C130)</f>
        <v>1727</v>
      </c>
      <c r="D238" s="128">
        <f>SUM(D119:D130)</f>
        <v>366620378.0999999</v>
      </c>
      <c r="E238" s="129">
        <f>SUM(E119:E130)</f>
        <v>1470</v>
      </c>
      <c r="F238" s="128">
        <f>SUM(F119:F130)</f>
        <v>298218424.87</v>
      </c>
      <c r="G238" s="570">
        <f t="shared" si="80"/>
        <v>0.14881297046902142</v>
      </c>
      <c r="H238" s="570">
        <f t="shared" ref="H238:H243" si="81">(D238-F238)/D238</f>
        <v>0.18657433496875203</v>
      </c>
      <c r="I238" s="110">
        <f>SUM(I119:I130)</f>
        <v>51</v>
      </c>
      <c r="J238" s="120">
        <f>SUM(J119:J225)</f>
        <v>1513962402.579</v>
      </c>
      <c r="K238" s="110">
        <f>SUM(K119:K130)</f>
        <v>75</v>
      </c>
      <c r="L238" s="120">
        <f>SUM(L119:L130)</f>
        <v>105192185.28999999</v>
      </c>
      <c r="M238" s="570">
        <f t="shared" ref="M238:N240" si="82">(I238-K238)/I238</f>
        <v>-0.47058823529411764</v>
      </c>
      <c r="N238" s="570">
        <f t="shared" si="82"/>
        <v>0.9305186277342109</v>
      </c>
      <c r="O238" s="94"/>
      <c r="P238" s="94"/>
    </row>
    <row r="239" spans="1:31" x14ac:dyDescent="0.2">
      <c r="A239" s="110"/>
      <c r="B239" s="233">
        <v>2017</v>
      </c>
      <c r="C239" s="578">
        <f>SUM(C131:C142)</f>
        <v>2414</v>
      </c>
      <c r="D239" s="128">
        <f>SUM(D131:D142)</f>
        <v>475337989.61000001</v>
      </c>
      <c r="E239" s="129">
        <f>SUM(E131:E142)</f>
        <v>1727</v>
      </c>
      <c r="F239" s="128">
        <f>SUM(F131:F226)</f>
        <v>4149536324.8200006</v>
      </c>
      <c r="G239" s="570">
        <f t="shared" si="80"/>
        <v>0.28458989229494613</v>
      </c>
      <c r="H239" s="570">
        <f t="shared" si="81"/>
        <v>-7.7296542997216902</v>
      </c>
      <c r="I239" s="110">
        <f>SUM(I131:I142)</f>
        <v>80</v>
      </c>
      <c r="J239" s="120">
        <f>SUM(J131:J226)</f>
        <v>1441333345.9790001</v>
      </c>
      <c r="K239" s="110">
        <f>SUM(K131:K142)</f>
        <v>51</v>
      </c>
      <c r="L239" s="120">
        <f>SUM(L131:L226)</f>
        <v>1399974956.099</v>
      </c>
      <c r="M239" s="570">
        <f t="shared" si="82"/>
        <v>0.36249999999999999</v>
      </c>
      <c r="N239" s="570">
        <f t="shared" si="82"/>
        <v>2.8694534817626217E-2</v>
      </c>
      <c r="O239" s="94"/>
      <c r="P239" s="94"/>
    </row>
    <row r="240" spans="1:31" x14ac:dyDescent="0.2">
      <c r="A240" s="110"/>
      <c r="B240" s="233">
        <v>2018</v>
      </c>
      <c r="C240" s="578">
        <f>SUM(C143:C225)</f>
        <v>17174</v>
      </c>
      <c r="D240" s="128">
        <f>SUM(D143:D225)</f>
        <v>3667879708.0100012</v>
      </c>
      <c r="E240" s="129">
        <f>SUM(E143:E225)</f>
        <v>18070</v>
      </c>
      <c r="F240" s="128">
        <f>SUM(F143:F227)</f>
        <v>3782915946.7200012</v>
      </c>
      <c r="G240" s="570">
        <f t="shared" si="80"/>
        <v>-5.2171887737277281E-2</v>
      </c>
      <c r="H240" s="570">
        <f t="shared" si="81"/>
        <v>-3.1363143796341308E-2</v>
      </c>
      <c r="I240" s="110">
        <f>SUM(I143:I225)</f>
        <v>577</v>
      </c>
      <c r="J240" s="120">
        <f>SUM(J143:J227)</f>
        <v>1298612923.819</v>
      </c>
      <c r="K240" s="110">
        <f>SUM(K143:K225)</f>
        <v>594</v>
      </c>
      <c r="L240" s="120">
        <f>SUM(L143:L227)</f>
        <v>1327345899.4990001</v>
      </c>
      <c r="M240" s="570">
        <f t="shared" si="82"/>
        <v>-2.9462738301559793E-2</v>
      </c>
      <c r="N240" s="590">
        <f t="shared" si="82"/>
        <v>-2.2125896911222218E-2</v>
      </c>
      <c r="O240" s="94"/>
      <c r="P240" s="94"/>
    </row>
    <row r="241" spans="1:16" x14ac:dyDescent="0.2">
      <c r="A241" s="110"/>
      <c r="B241" s="231">
        <v>2019</v>
      </c>
      <c r="C241" s="578">
        <f t="shared" ref="C241:F242" si="83">SUM(C155:C166)</f>
        <v>3024</v>
      </c>
      <c r="D241" s="576">
        <f t="shared" si="83"/>
        <v>602250355.85000002</v>
      </c>
      <c r="E241" s="578">
        <f t="shared" si="83"/>
        <v>3137</v>
      </c>
      <c r="F241" s="549">
        <f t="shared" si="83"/>
        <v>593981144.35000002</v>
      </c>
      <c r="G241" s="570">
        <f t="shared" si="80"/>
        <v>-3.7367724867724869E-2</v>
      </c>
      <c r="H241" s="570">
        <f t="shared" si="81"/>
        <v>1.3730521567445246E-2</v>
      </c>
      <c r="I241" s="572">
        <f t="shared" ref="I241:L242" si="84">SUM(I155:I166)</f>
        <v>68</v>
      </c>
      <c r="J241" s="549">
        <f t="shared" si="84"/>
        <v>163801963.78999999</v>
      </c>
      <c r="K241" s="572">
        <f t="shared" si="84"/>
        <v>108</v>
      </c>
      <c r="L241" s="549">
        <f t="shared" si="84"/>
        <v>154033146.99000001</v>
      </c>
      <c r="M241" s="570">
        <f t="shared" ref="M241:N243" si="85">(I241-K241)/I241</f>
        <v>-0.58823529411764708</v>
      </c>
      <c r="N241" s="570">
        <f t="shared" si="85"/>
        <v>5.9637971206034847E-2</v>
      </c>
      <c r="O241" s="94"/>
      <c r="P241" s="94"/>
    </row>
    <row r="242" spans="1:16" x14ac:dyDescent="0.2">
      <c r="A242" s="110"/>
      <c r="B242" s="233">
        <v>2020</v>
      </c>
      <c r="C242" s="578">
        <f t="shared" si="83"/>
        <v>2943</v>
      </c>
      <c r="D242" s="576">
        <f t="shared" si="83"/>
        <v>589695858.70999992</v>
      </c>
      <c r="E242" s="578">
        <f t="shared" si="83"/>
        <v>3271</v>
      </c>
      <c r="F242" s="549">
        <f t="shared" si="83"/>
        <v>615492757.96000004</v>
      </c>
      <c r="G242" s="570">
        <f t="shared" si="80"/>
        <v>-0.11145090044172613</v>
      </c>
      <c r="H242" s="570">
        <f t="shared" si="81"/>
        <v>-4.374610889490152E-2</v>
      </c>
      <c r="I242" s="572">
        <f t="shared" si="84"/>
        <v>60</v>
      </c>
      <c r="J242" s="549">
        <f t="shared" si="84"/>
        <v>151274416.78999999</v>
      </c>
      <c r="K242" s="572">
        <f t="shared" si="84"/>
        <v>104</v>
      </c>
      <c r="L242" s="549">
        <f t="shared" si="84"/>
        <v>141886718.99000001</v>
      </c>
      <c r="M242" s="570">
        <f t="shared" si="85"/>
        <v>-0.73333333333333328</v>
      </c>
      <c r="N242" s="570">
        <f t="shared" si="85"/>
        <v>6.2057405337956367E-2</v>
      </c>
      <c r="O242" s="94"/>
      <c r="P242" s="94"/>
    </row>
    <row r="243" spans="1:16" x14ac:dyDescent="0.2">
      <c r="A243" s="110"/>
      <c r="B243" s="233">
        <v>2021</v>
      </c>
      <c r="C243" s="578">
        <f>SUM(C179:C190)</f>
        <v>2725</v>
      </c>
      <c r="D243" s="576">
        <f>SUM(D179:D190)</f>
        <v>589833268.37</v>
      </c>
      <c r="E243" s="578">
        <f>SUM(E164:E175)</f>
        <v>3024</v>
      </c>
      <c r="F243" s="576">
        <f>SUM(F164:F175)</f>
        <v>602250355.85000002</v>
      </c>
      <c r="G243" s="570">
        <f t="shared" si="80"/>
        <v>-0.10972477064220183</v>
      </c>
      <c r="H243" s="570">
        <f t="shared" si="81"/>
        <v>-2.1051860154166196E-2</v>
      </c>
      <c r="I243" s="578">
        <f>SUM(I179:I190)</f>
        <v>88</v>
      </c>
      <c r="J243" s="576">
        <f>SUM(J179:J190)</f>
        <v>293358769.98000002</v>
      </c>
      <c r="K243" s="578">
        <f>SUM(K167:K178)</f>
        <v>58</v>
      </c>
      <c r="L243" s="576">
        <f>SUM(L167:L178)</f>
        <v>155356705.79000002</v>
      </c>
      <c r="M243" s="570">
        <f t="shared" si="85"/>
        <v>0.34090909090909088</v>
      </c>
      <c r="N243" s="570">
        <f t="shared" si="85"/>
        <v>0.47042078953156369</v>
      </c>
      <c r="O243" s="94"/>
      <c r="P243" s="94"/>
    </row>
    <row r="244" spans="1:16" x14ac:dyDescent="0.2">
      <c r="A244" s="110"/>
      <c r="B244" s="233">
        <v>2022</v>
      </c>
      <c r="C244" s="578">
        <f>SUM(C191:C202)</f>
        <v>2309</v>
      </c>
      <c r="D244" s="576">
        <f>SUM(D191:D202)</f>
        <v>507532829.02999997</v>
      </c>
      <c r="E244" s="578">
        <f>SUM(E179:E190)</f>
        <v>2369</v>
      </c>
      <c r="F244" s="576">
        <f>SUM(F179:F190)</f>
        <v>535240625.18999994</v>
      </c>
      <c r="G244" s="570">
        <f t="shared" ref="G244:H246" si="86">(C244-E244)/C244</f>
        <v>-2.5985275010827199E-2</v>
      </c>
      <c r="H244" s="570">
        <f t="shared" si="86"/>
        <v>-5.4593111174611672E-2</v>
      </c>
      <c r="I244" s="578">
        <f>SUM(I191:I202)</f>
        <v>105</v>
      </c>
      <c r="J244" s="576">
        <f>SUM(J191:J202)</f>
        <v>312216180.47000003</v>
      </c>
      <c r="K244" s="578">
        <f>SUM(K179:K190)</f>
        <v>77</v>
      </c>
      <c r="L244" s="576">
        <f>SUM(L179:L190)</f>
        <v>201827129.15000001</v>
      </c>
      <c r="M244" s="570">
        <f t="shared" ref="M244:N246" si="87">(I244-K244)/I244</f>
        <v>0.26666666666666666</v>
      </c>
      <c r="N244" s="570">
        <f t="shared" si="87"/>
        <v>0.35356608089248914</v>
      </c>
      <c r="O244" s="94"/>
      <c r="P244" s="94"/>
    </row>
    <row r="245" spans="1:16" x14ac:dyDescent="0.2">
      <c r="A245" s="110"/>
      <c r="B245" s="233">
        <v>2023</v>
      </c>
      <c r="C245" s="578">
        <f>SUM(C203:C214)</f>
        <v>2168</v>
      </c>
      <c r="D245" s="576">
        <f>SUM(D203:D214)</f>
        <v>576224190.19000006</v>
      </c>
      <c r="E245" s="578">
        <f>SUM(E203:E214)</f>
        <v>2040</v>
      </c>
      <c r="F245" s="576">
        <f>SUM(F191:F202)</f>
        <v>613138605.26999998</v>
      </c>
      <c r="G245" s="570">
        <f t="shared" si="86"/>
        <v>5.9040590405904057E-2</v>
      </c>
      <c r="H245" s="570">
        <f t="shared" si="86"/>
        <v>-6.4062591797522467E-2</v>
      </c>
      <c r="I245" s="578">
        <f>SUM(I203:I214)</f>
        <v>86</v>
      </c>
      <c r="J245" s="576">
        <f>SUM(J203:J214)</f>
        <v>134623414.68900001</v>
      </c>
      <c r="K245" s="578">
        <f>SUM(K203:K214)</f>
        <v>72</v>
      </c>
      <c r="L245" s="576">
        <f>SUM(L203:L214)</f>
        <v>264306318.06999999</v>
      </c>
      <c r="M245" s="570">
        <f t="shared" si="87"/>
        <v>0.16279069767441862</v>
      </c>
      <c r="N245" s="570">
        <f t="shared" si="87"/>
        <v>-0.96330124800790906</v>
      </c>
      <c r="O245" s="94"/>
      <c r="P245" s="94"/>
    </row>
    <row r="246" spans="1:16" x14ac:dyDescent="0.2">
      <c r="A246" s="110"/>
      <c r="B246" s="584">
        <v>2024</v>
      </c>
      <c r="C246" s="578">
        <f>SUM(C215:C223)</f>
        <v>1277</v>
      </c>
      <c r="D246" s="576">
        <f>SUM(D215:D223)</f>
        <v>269615233.90000004</v>
      </c>
      <c r="E246" s="578">
        <f>SUM(E215:E223)</f>
        <v>1675</v>
      </c>
      <c r="F246" s="576">
        <f>SUM(F215:F223)</f>
        <v>351702465.06</v>
      </c>
      <c r="G246" s="570">
        <f t="shared" si="86"/>
        <v>-0.31166797180892719</v>
      </c>
      <c r="H246" s="570">
        <f t="shared" si="86"/>
        <v>-0.30446065666469729</v>
      </c>
      <c r="I246" s="578">
        <f>SUM(I215:I223)</f>
        <v>50</v>
      </c>
      <c r="J246" s="576">
        <f>SUM(J215:J223)</f>
        <v>100713214.48</v>
      </c>
      <c r="K246" s="578">
        <f>SUM(K215:K223)</f>
        <v>75</v>
      </c>
      <c r="L246" s="576">
        <f>SUM(L215:L223)</f>
        <v>94189153.089000002</v>
      </c>
      <c r="M246" s="570">
        <f t="shared" si="87"/>
        <v>-0.5</v>
      </c>
      <c r="N246" s="570">
        <f t="shared" si="87"/>
        <v>6.4778603529684523E-2</v>
      </c>
      <c r="O246" s="94"/>
      <c r="P246" s="94"/>
    </row>
    <row r="247" spans="1:16" x14ac:dyDescent="0.2">
      <c r="A247" s="110"/>
      <c r="B247" s="126"/>
      <c r="C247" s="127"/>
      <c r="D247" s="128"/>
      <c r="E247" s="129"/>
      <c r="F247" s="128"/>
      <c r="G247" s="93"/>
      <c r="H247" s="93"/>
      <c r="I247" s="110"/>
      <c r="J247" s="120"/>
      <c r="K247" s="110"/>
      <c r="L247" s="120"/>
      <c r="M247" s="93"/>
      <c r="N247" s="93"/>
      <c r="O247" s="94"/>
      <c r="P247" s="94"/>
    </row>
    <row r="248" spans="1:16" x14ac:dyDescent="0.2">
      <c r="A248" s="110"/>
      <c r="B248" s="110"/>
      <c r="C248" s="679" t="s">
        <v>159</v>
      </c>
      <c r="D248" s="679"/>
      <c r="E248" s="679"/>
      <c r="F248" s="679"/>
      <c r="I248" s="679" t="s">
        <v>160</v>
      </c>
      <c r="J248" s="679"/>
      <c r="K248" s="679"/>
      <c r="L248" s="679"/>
      <c r="M248" s="65"/>
      <c r="N248" s="65"/>
    </row>
    <row r="249" spans="1:16" x14ac:dyDescent="0.2">
      <c r="A249" s="110"/>
      <c r="B249" s="110"/>
      <c r="C249" s="682" t="s">
        <v>157</v>
      </c>
      <c r="D249" s="682"/>
      <c r="E249" s="682" t="s">
        <v>158</v>
      </c>
      <c r="F249" s="682"/>
      <c r="G249" s="678" t="s">
        <v>161</v>
      </c>
      <c r="H249" s="678"/>
      <c r="I249" s="677" t="s">
        <v>157</v>
      </c>
      <c r="J249" s="677"/>
      <c r="K249" s="677" t="s">
        <v>158</v>
      </c>
      <c r="L249" s="677"/>
      <c r="M249" s="678" t="s">
        <v>161</v>
      </c>
      <c r="N249" s="678"/>
      <c r="O249" s="587"/>
    </row>
    <row r="250" spans="1:16" x14ac:dyDescent="0.2">
      <c r="A250" s="110"/>
      <c r="B250" s="113"/>
      <c r="C250" s="112" t="s">
        <v>155</v>
      </c>
      <c r="D250" s="112" t="s">
        <v>9</v>
      </c>
      <c r="E250" s="112" t="s">
        <v>156</v>
      </c>
      <c r="F250" s="112" t="s">
        <v>9</v>
      </c>
      <c r="G250" s="571" t="s">
        <v>156</v>
      </c>
      <c r="H250" s="571" t="s">
        <v>9</v>
      </c>
      <c r="I250" s="111" t="s">
        <v>155</v>
      </c>
      <c r="J250" s="111" t="s">
        <v>9</v>
      </c>
      <c r="K250" s="111" t="s">
        <v>156</v>
      </c>
      <c r="L250" s="111" t="s">
        <v>9</v>
      </c>
      <c r="M250" s="571" t="s">
        <v>156</v>
      </c>
      <c r="N250" s="571" t="s">
        <v>9</v>
      </c>
      <c r="O250" s="587"/>
    </row>
    <row r="251" spans="1:16" x14ac:dyDescent="0.2">
      <c r="A251" s="110"/>
      <c r="B251" s="130" t="s">
        <v>209</v>
      </c>
      <c r="C251" s="117"/>
      <c r="D251" s="118"/>
      <c r="E251" s="119"/>
      <c r="F251" s="118"/>
      <c r="G251" s="589"/>
      <c r="H251" s="589"/>
      <c r="I251" s="110"/>
      <c r="J251" s="120"/>
      <c r="K251" s="110"/>
      <c r="L251" s="120"/>
      <c r="M251" s="589"/>
      <c r="N251" s="589"/>
      <c r="O251" s="587"/>
    </row>
    <row r="252" spans="1:16" hidden="1" x14ac:dyDescent="0.2">
      <c r="A252" s="110"/>
      <c r="B252" s="125" t="s">
        <v>162</v>
      </c>
      <c r="C252" s="125">
        <f>SUM(C8:C19)</f>
        <v>865</v>
      </c>
      <c r="D252" s="120">
        <f>SUM(D8:D19)</f>
        <v>206277196</v>
      </c>
      <c r="E252" s="110">
        <f>SUM(E8:E19)</f>
        <v>2111</v>
      </c>
      <c r="F252" s="120">
        <f>SUM(F11:F22)</f>
        <v>336455250</v>
      </c>
      <c r="G252" s="570">
        <f t="shared" ref="G252:H254" si="88">(C252-E252)/C252</f>
        <v>-1.4404624277456648</v>
      </c>
      <c r="H252" s="570">
        <f t="shared" si="88"/>
        <v>-0.63108310818807134</v>
      </c>
      <c r="I252" s="110">
        <f>SUM(I8:I19)</f>
        <v>122</v>
      </c>
      <c r="J252" s="120">
        <f>SUM(J8:J19)</f>
        <v>157057360</v>
      </c>
      <c r="K252" s="110">
        <f>SUM(K8:K19)</f>
        <v>118</v>
      </c>
      <c r="L252" s="120">
        <f>SUM(L8:L19)</f>
        <v>119295224</v>
      </c>
      <c r="M252" s="570">
        <f t="shared" ref="M252:M254" si="89">(I252-K252)/I252</f>
        <v>3.2786885245901641E-2</v>
      </c>
      <c r="N252" s="570">
        <f t="shared" ref="N252:N269" si="90">(J252-L252)/J252</f>
        <v>0.24043531611635394</v>
      </c>
      <c r="O252" s="587"/>
    </row>
    <row r="253" spans="1:16" hidden="1" x14ac:dyDescent="0.2">
      <c r="A253" s="110"/>
      <c r="B253" s="125" t="s">
        <v>141</v>
      </c>
      <c r="C253" s="125">
        <f>SUM(C20:C31)</f>
        <v>816</v>
      </c>
      <c r="D253" s="120">
        <f>SUM(D20:D31)</f>
        <v>162837785</v>
      </c>
      <c r="E253" s="110">
        <f>SUM(E20:E31)</f>
        <v>865</v>
      </c>
      <c r="F253" s="120">
        <f>SUM(F20:F31)</f>
        <v>206277196</v>
      </c>
      <c r="G253" s="570">
        <f t="shared" si="88"/>
        <v>-6.0049019607843139E-2</v>
      </c>
      <c r="H253" s="570">
        <f t="shared" si="88"/>
        <v>-0.26676493419509484</v>
      </c>
      <c r="I253" s="110">
        <f>SUM(I20:I31)</f>
        <v>59</v>
      </c>
      <c r="J253" s="120">
        <f>SUM(J20:J31)</f>
        <v>76230460</v>
      </c>
      <c r="K253" s="110">
        <f>SUM(K20:K31)</f>
        <v>122</v>
      </c>
      <c r="L253" s="120">
        <f>SUM(L20:L31)</f>
        <v>157057360</v>
      </c>
      <c r="M253" s="570">
        <f t="shared" si="89"/>
        <v>-1.0677966101694916</v>
      </c>
      <c r="N253" s="570">
        <f t="shared" si="90"/>
        <v>-1.0602966320811917</v>
      </c>
      <c r="O253" s="587"/>
    </row>
    <row r="254" spans="1:16" hidden="1" x14ac:dyDescent="0.2">
      <c r="A254" s="110"/>
      <c r="B254" s="231" t="s">
        <v>178</v>
      </c>
      <c r="C254" s="125">
        <f>SUM(C32:C43)</f>
        <v>561</v>
      </c>
      <c r="D254" s="120">
        <f>SUM(D32:D43)</f>
        <v>113271070</v>
      </c>
      <c r="E254" s="131">
        <f>SUM(E32:E43)</f>
        <v>816</v>
      </c>
      <c r="F254" s="120">
        <f>SUM(F32:F43)</f>
        <v>162837785</v>
      </c>
      <c r="G254" s="570">
        <f t="shared" si="88"/>
        <v>-0.45454545454545453</v>
      </c>
      <c r="H254" s="570">
        <f t="shared" si="88"/>
        <v>-0.43759377394422072</v>
      </c>
      <c r="I254" s="110">
        <f>SUM(I32:I43)</f>
        <v>43</v>
      </c>
      <c r="J254" s="120">
        <f>SUM(J32:J43)</f>
        <v>47851152</v>
      </c>
      <c r="K254" s="110">
        <f>SUM(K32:K43)</f>
        <v>59</v>
      </c>
      <c r="L254" s="120">
        <f>SUM(L32:L43)</f>
        <v>76230460</v>
      </c>
      <c r="M254" s="570">
        <f t="shared" si="89"/>
        <v>-0.37209302325581395</v>
      </c>
      <c r="N254" s="570">
        <f t="shared" si="90"/>
        <v>-0.59307470800285023</v>
      </c>
      <c r="O254" s="587"/>
    </row>
    <row r="255" spans="1:16" hidden="1" x14ac:dyDescent="0.2">
      <c r="A255" s="110"/>
      <c r="B255" s="125" t="s">
        <v>192</v>
      </c>
      <c r="C255" s="125">
        <f>SUM(C44:C55)</f>
        <v>562</v>
      </c>
      <c r="D255" s="120">
        <f>SUM(D44:D55)</f>
        <v>130573037</v>
      </c>
      <c r="E255" s="131">
        <f>SUM(E44:E55)</f>
        <v>561</v>
      </c>
      <c r="F255" s="120">
        <f>SUM(F44:F55)</f>
        <v>113271070</v>
      </c>
      <c r="G255" s="570">
        <f t="shared" ref="G255:H257" si="91">(C255-E255)/C255</f>
        <v>1.7793594306049821E-3</v>
      </c>
      <c r="H255" s="570">
        <f t="shared" si="91"/>
        <v>0.13250796180837857</v>
      </c>
      <c r="I255" s="110">
        <f>SUM(I44:I55)</f>
        <v>30</v>
      </c>
      <c r="J255" s="120">
        <f>SUM(J44:J55)</f>
        <v>22100945</v>
      </c>
      <c r="K255" s="110">
        <f>SUM(K44:K55)</f>
        <v>43</v>
      </c>
      <c r="L255" s="120">
        <f>SUM(L44:L55)</f>
        <v>47851152</v>
      </c>
      <c r="M255" s="570">
        <f t="shared" ref="M255:M257" si="92">(I255-K255)/I255</f>
        <v>-0.43333333333333335</v>
      </c>
      <c r="N255" s="570">
        <f t="shared" si="90"/>
        <v>-1.1651179169035533</v>
      </c>
      <c r="O255" s="587"/>
    </row>
    <row r="256" spans="1:16" hidden="1" x14ac:dyDescent="0.2">
      <c r="A256" s="110"/>
      <c r="B256" s="231" t="s">
        <v>196</v>
      </c>
      <c r="C256" s="578">
        <f>SUM(C56:C67)</f>
        <v>531</v>
      </c>
      <c r="D256" s="128">
        <f>SUM(D56:D67)</f>
        <v>120050731</v>
      </c>
      <c r="E256" s="129">
        <f>SUM(E56:E67)</f>
        <v>562</v>
      </c>
      <c r="F256" s="128">
        <f>SUM(F56:F67)</f>
        <v>130573037</v>
      </c>
      <c r="G256" s="570">
        <f t="shared" si="91"/>
        <v>-5.8380414312617701E-2</v>
      </c>
      <c r="H256" s="570">
        <f t="shared" si="91"/>
        <v>-8.7648829060441122E-2</v>
      </c>
      <c r="I256" s="110">
        <f>SUM(I56:I67)</f>
        <v>41</v>
      </c>
      <c r="J256" s="120">
        <f>SUM(J56:J67)</f>
        <v>61802325</v>
      </c>
      <c r="K256" s="110">
        <f>SUM(K56:K67)</f>
        <v>30</v>
      </c>
      <c r="L256" s="120">
        <f>SUM(L56:L67)</f>
        <v>22100945</v>
      </c>
      <c r="M256" s="570">
        <f t="shared" si="92"/>
        <v>0.26829268292682928</v>
      </c>
      <c r="N256" s="570">
        <f t="shared" si="90"/>
        <v>0.64239298440633097</v>
      </c>
      <c r="O256" s="587"/>
    </row>
    <row r="257" spans="1:15" hidden="1" x14ac:dyDescent="0.2">
      <c r="A257" s="110"/>
      <c r="B257" s="232" t="s">
        <v>234</v>
      </c>
      <c r="C257" s="578">
        <f>SUM(C68:C79)</f>
        <v>935</v>
      </c>
      <c r="D257" s="128">
        <f>SUM(D68:D79)</f>
        <v>207483737.59999999</v>
      </c>
      <c r="E257" s="129">
        <f>SUM(E68:E79)</f>
        <v>531</v>
      </c>
      <c r="F257" s="128">
        <f>SUM(F68:F79)</f>
        <v>120050731</v>
      </c>
      <c r="G257" s="570">
        <f t="shared" si="91"/>
        <v>0.43208556149732619</v>
      </c>
      <c r="H257" s="570">
        <f t="shared" si="91"/>
        <v>0.42139691337428459</v>
      </c>
      <c r="I257" s="110">
        <f>SUM(I68:I79)</f>
        <v>48</v>
      </c>
      <c r="J257" s="120">
        <f>SUM(J68:J79)</f>
        <v>85055470.770000011</v>
      </c>
      <c r="K257" s="110">
        <f>SUM(K68:K79)</f>
        <v>41</v>
      </c>
      <c r="L257" s="120">
        <f>SUM(L68:L79)</f>
        <v>61802325</v>
      </c>
      <c r="M257" s="570">
        <f t="shared" si="92"/>
        <v>0.14583333333333334</v>
      </c>
      <c r="N257" s="570">
        <f t="shared" si="90"/>
        <v>0.27338800854890627</v>
      </c>
      <c r="O257" s="587"/>
    </row>
    <row r="258" spans="1:15" hidden="1" x14ac:dyDescent="0.2">
      <c r="A258" s="110"/>
      <c r="B258" s="233" t="s">
        <v>268</v>
      </c>
      <c r="C258" s="578">
        <f>SUM(C80:C91)</f>
        <v>1304</v>
      </c>
      <c r="D258" s="128">
        <f>SUM(D80:D91)</f>
        <v>254887788</v>
      </c>
      <c r="E258" s="129">
        <f>SUM(E80:E91)</f>
        <v>935</v>
      </c>
      <c r="F258" s="128">
        <f>SUM(F80:F91)</f>
        <v>207483737.59999999</v>
      </c>
      <c r="G258" s="570">
        <f t="shared" ref="G258:H260" si="93">(C258-E258)/C258</f>
        <v>0.28297546012269936</v>
      </c>
      <c r="H258" s="570">
        <f t="shared" si="93"/>
        <v>0.1859800768485621</v>
      </c>
      <c r="I258" s="110">
        <f>SUM(I80:I91)</f>
        <v>50</v>
      </c>
      <c r="J258" s="120">
        <f>SUM(J80:J91)</f>
        <v>67200352.099999994</v>
      </c>
      <c r="K258" s="110">
        <f>SUM(K80:K91)</f>
        <v>48</v>
      </c>
      <c r="L258" s="120">
        <f>SUM(L80:L91)</f>
        <v>85055470.770000011</v>
      </c>
      <c r="M258" s="570">
        <f t="shared" ref="M258:M260" si="94">(I258-K258)/I258</f>
        <v>0.04</v>
      </c>
      <c r="N258" s="570">
        <f t="shared" si="90"/>
        <v>-0.26569977852839283</v>
      </c>
      <c r="O258" s="587"/>
    </row>
    <row r="259" spans="1:15" hidden="1" x14ac:dyDescent="0.2">
      <c r="A259" s="110"/>
      <c r="B259" s="231" t="s">
        <v>285</v>
      </c>
      <c r="C259" s="578">
        <f>SUM(C92:C103)</f>
        <v>1369</v>
      </c>
      <c r="D259" s="128">
        <f>SUM(D92:D103)</f>
        <v>252837707.99000001</v>
      </c>
      <c r="E259" s="129">
        <f>SUM(E92:E103)</f>
        <v>1304</v>
      </c>
      <c r="F259" s="128">
        <f>SUM(F92:F103)</f>
        <v>254887788</v>
      </c>
      <c r="G259" s="570">
        <f t="shared" si="93"/>
        <v>4.7479912344777213E-2</v>
      </c>
      <c r="H259" s="570">
        <f t="shared" si="93"/>
        <v>-8.108284267792339E-3</v>
      </c>
      <c r="I259" s="110">
        <f>SUM(I92:I103)</f>
        <v>54</v>
      </c>
      <c r="J259" s="120">
        <f>SUM(J92:J103)</f>
        <v>64909731.649999999</v>
      </c>
      <c r="K259" s="110">
        <f>SUM(K92:K103)</f>
        <v>50</v>
      </c>
      <c r="L259" s="120">
        <f>SUM(L92:L103)</f>
        <v>67200352.099999994</v>
      </c>
      <c r="M259" s="570">
        <f t="shared" si="94"/>
        <v>7.407407407407407E-2</v>
      </c>
      <c r="N259" s="570">
        <f t="shared" si="90"/>
        <v>-3.5289322444764654E-2</v>
      </c>
      <c r="O259" s="587"/>
    </row>
    <row r="260" spans="1:15" hidden="1" x14ac:dyDescent="0.2">
      <c r="A260" s="110"/>
      <c r="B260" s="231" t="s">
        <v>304</v>
      </c>
      <c r="C260" s="578">
        <f>SUM(C104:C115)</f>
        <v>1440</v>
      </c>
      <c r="D260" s="128">
        <f>SUM(D104:D115)</f>
        <v>282453555.56999999</v>
      </c>
      <c r="E260" s="129">
        <f>SUM(E104:E115)</f>
        <v>1369</v>
      </c>
      <c r="F260" s="128">
        <f>SUM(F104:F115)</f>
        <v>252837707.99000001</v>
      </c>
      <c r="G260" s="570">
        <f t="shared" si="93"/>
        <v>4.9305555555555554E-2</v>
      </c>
      <c r="H260" s="570">
        <f t="shared" si="93"/>
        <v>0.10485209690575248</v>
      </c>
      <c r="I260" s="110">
        <f>SUM(I104:I115)</f>
        <v>68</v>
      </c>
      <c r="J260" s="120">
        <f>SUM(J104:J115)</f>
        <v>92939632.590000004</v>
      </c>
      <c r="K260" s="110">
        <f>SUM(K104:K115)</f>
        <v>54</v>
      </c>
      <c r="L260" s="120">
        <f>SUM(L104:L115)</f>
        <v>64909731.649999999</v>
      </c>
      <c r="M260" s="570">
        <f t="shared" si="94"/>
        <v>0.20588235294117646</v>
      </c>
      <c r="N260" s="570">
        <f t="shared" si="90"/>
        <v>0.3015925516259888</v>
      </c>
      <c r="O260" s="587"/>
    </row>
    <row r="261" spans="1:15" hidden="1" x14ac:dyDescent="0.2">
      <c r="A261" s="110"/>
      <c r="B261" s="233" t="s">
        <v>347</v>
      </c>
      <c r="C261" s="578">
        <f>SUM(C116:C127)</f>
        <v>1556</v>
      </c>
      <c r="D261" s="128">
        <f>SUM(D116:D127)</f>
        <v>347591833.71000004</v>
      </c>
      <c r="E261" s="129">
        <f>SUM(E116:E127)</f>
        <v>1440</v>
      </c>
      <c r="F261" s="128">
        <f>SUM(F116:F127)</f>
        <v>282453555.56999999</v>
      </c>
      <c r="G261" s="570">
        <f t="shared" ref="G261:H263" si="95">(C261-E261)/C261</f>
        <v>7.4550128534704371E-2</v>
      </c>
      <c r="H261" s="570">
        <f t="shared" si="95"/>
        <v>0.18739875860934546</v>
      </c>
      <c r="I261" s="110">
        <f>SUM(I116:I127)</f>
        <v>66</v>
      </c>
      <c r="J261" s="120">
        <f>SUM(J116:J127)</f>
        <v>84093353.599999994</v>
      </c>
      <c r="K261" s="110">
        <f>SUM(K116:K127)</f>
        <v>68</v>
      </c>
      <c r="L261" s="120">
        <f>SUM(L116:L127)</f>
        <v>92939632.590000004</v>
      </c>
      <c r="M261" s="570">
        <f t="shared" ref="M261:M263" si="96">(I261-K261)/I261</f>
        <v>-3.0303030303030304E-2</v>
      </c>
      <c r="N261" s="570">
        <f t="shared" si="90"/>
        <v>-0.10519593536581243</v>
      </c>
      <c r="O261" s="587"/>
    </row>
    <row r="262" spans="1:15" x14ac:dyDescent="0.2">
      <c r="A262" s="110"/>
      <c r="B262" s="233" t="s">
        <v>369</v>
      </c>
      <c r="C262" s="578">
        <f>SUM(C128:C139)</f>
        <v>2182</v>
      </c>
      <c r="D262" s="128">
        <f>SUM(D128:D139)</f>
        <v>435729574.30000007</v>
      </c>
      <c r="E262" s="129">
        <f>SUM(E128:E139)</f>
        <v>1556</v>
      </c>
      <c r="F262" s="128">
        <f>SUM(F128:F139)</f>
        <v>347591833.71000004</v>
      </c>
      <c r="G262" s="570">
        <f t="shared" si="95"/>
        <v>0.28689275893675525</v>
      </c>
      <c r="H262" s="570">
        <f t="shared" si="95"/>
        <v>0.20227624147751133</v>
      </c>
      <c r="I262" s="110">
        <f>SUM(I128:I139)</f>
        <v>79</v>
      </c>
      <c r="J262" s="120">
        <f>SUM(J128:J139)</f>
        <v>152909654.16</v>
      </c>
      <c r="K262" s="110">
        <f>SUM(K128:K139)</f>
        <v>66</v>
      </c>
      <c r="L262" s="120">
        <f>SUM(L128:L139)</f>
        <v>84093353.599999994</v>
      </c>
      <c r="M262" s="570">
        <f t="shared" si="96"/>
        <v>0.16455696202531644</v>
      </c>
      <c r="N262" s="570">
        <f t="shared" si="90"/>
        <v>0.45004549214396056</v>
      </c>
      <c r="O262" s="587"/>
    </row>
    <row r="263" spans="1:15" x14ac:dyDescent="0.2">
      <c r="A263" s="110"/>
      <c r="B263" s="233" t="s">
        <v>394</v>
      </c>
      <c r="C263" s="578">
        <f t="shared" ref="C263:F265" si="97">SUM(C140:C151)</f>
        <v>3044</v>
      </c>
      <c r="D263" s="128">
        <f t="shared" si="97"/>
        <v>565669330.77999997</v>
      </c>
      <c r="E263" s="129">
        <f t="shared" si="97"/>
        <v>2182</v>
      </c>
      <c r="F263" s="128">
        <f t="shared" si="97"/>
        <v>435729574.30000007</v>
      </c>
      <c r="G263" s="570">
        <f t="shared" si="95"/>
        <v>0.28318002628120892</v>
      </c>
      <c r="H263" s="570">
        <f t="shared" si="95"/>
        <v>0.22970974279412729</v>
      </c>
      <c r="I263" s="110">
        <f t="shared" ref="I263:L265" si="98">SUM(I140:I151)</f>
        <v>79</v>
      </c>
      <c r="J263" s="120">
        <f t="shared" si="98"/>
        <v>119827840.27</v>
      </c>
      <c r="K263" s="110">
        <f t="shared" si="98"/>
        <v>79</v>
      </c>
      <c r="L263" s="120">
        <f t="shared" si="98"/>
        <v>152909654.16</v>
      </c>
      <c r="M263" s="570">
        <f t="shared" si="96"/>
        <v>0</v>
      </c>
      <c r="N263" s="570">
        <f t="shared" si="90"/>
        <v>-0.27607786150079128</v>
      </c>
      <c r="O263" s="587"/>
    </row>
    <row r="264" spans="1:15" x14ac:dyDescent="0.2">
      <c r="A264" s="110"/>
      <c r="B264" s="231" t="s">
        <v>419</v>
      </c>
      <c r="C264" s="578">
        <f t="shared" si="97"/>
        <v>2917</v>
      </c>
      <c r="D264" s="575">
        <f t="shared" si="97"/>
        <v>549354680.15999997</v>
      </c>
      <c r="E264" s="578">
        <f t="shared" si="97"/>
        <v>2259</v>
      </c>
      <c r="F264" s="575">
        <f t="shared" si="97"/>
        <v>449868429.35000002</v>
      </c>
      <c r="G264" s="571">
        <f t="shared" ref="G264:H266" si="99">(C264-E264)/C264</f>
        <v>0.22557422008913267</v>
      </c>
      <c r="H264" s="571">
        <f t="shared" si="99"/>
        <v>0.18109657458643019</v>
      </c>
      <c r="I264" s="578">
        <f t="shared" si="98"/>
        <v>94</v>
      </c>
      <c r="J264" s="549">
        <f t="shared" si="98"/>
        <v>139656528.30000001</v>
      </c>
      <c r="K264" s="578">
        <f t="shared" si="98"/>
        <v>80</v>
      </c>
      <c r="L264" s="549">
        <f t="shared" si="98"/>
        <v>147112955.16</v>
      </c>
      <c r="M264" s="571">
        <f t="shared" ref="M264:M266" si="100">(I264-K264)/I264</f>
        <v>0.14893617021276595</v>
      </c>
      <c r="N264" s="571">
        <f t="shared" si="90"/>
        <v>-5.339118013862288E-2</v>
      </c>
      <c r="O264" s="587"/>
    </row>
    <row r="265" spans="1:15" x14ac:dyDescent="0.2">
      <c r="A265" s="110"/>
      <c r="B265" s="231" t="s">
        <v>534</v>
      </c>
      <c r="C265" s="578">
        <f t="shared" si="97"/>
        <v>2943</v>
      </c>
      <c r="D265" s="575">
        <f t="shared" si="97"/>
        <v>553223983.72000003</v>
      </c>
      <c r="E265" s="578">
        <f t="shared" si="97"/>
        <v>2297</v>
      </c>
      <c r="F265" s="575">
        <f t="shared" si="97"/>
        <v>458762857.50999999</v>
      </c>
      <c r="G265" s="570">
        <f t="shared" si="99"/>
        <v>0.21950390757730207</v>
      </c>
      <c r="H265" s="570">
        <f t="shared" si="99"/>
        <v>0.17074662160310297</v>
      </c>
      <c r="I265" s="578">
        <f t="shared" si="98"/>
        <v>101</v>
      </c>
      <c r="J265" s="549">
        <f t="shared" si="98"/>
        <v>134997090.30000001</v>
      </c>
      <c r="K265" s="578">
        <f t="shared" si="98"/>
        <v>86</v>
      </c>
      <c r="L265" s="549">
        <f t="shared" si="98"/>
        <v>150273254.56</v>
      </c>
      <c r="M265" s="570">
        <f t="shared" si="100"/>
        <v>0.14851485148514851</v>
      </c>
      <c r="N265" s="570">
        <f t="shared" si="90"/>
        <v>-0.11315921125449611</v>
      </c>
      <c r="O265" s="587"/>
    </row>
    <row r="266" spans="1:15" x14ac:dyDescent="0.2">
      <c r="A266" s="110"/>
      <c r="B266" s="233" t="s">
        <v>545</v>
      </c>
      <c r="C266" s="578">
        <f>SUM(C176:C187)</f>
        <v>2546</v>
      </c>
      <c r="D266" s="576">
        <f>SUM(D176:D187)</f>
        <v>584401569.55999994</v>
      </c>
      <c r="E266" s="578">
        <f>SUM(E176:E187)</f>
        <v>2530</v>
      </c>
      <c r="F266" s="576">
        <f>SUM(F176:F187)</f>
        <v>540904205.64999998</v>
      </c>
      <c r="G266" s="588">
        <f t="shared" si="99"/>
        <v>6.2843676355066776E-3</v>
      </c>
      <c r="H266" s="588">
        <f t="shared" si="99"/>
        <v>7.4430607608992977E-2</v>
      </c>
      <c r="I266" s="578">
        <f>SUM(I176:I187)</f>
        <v>84</v>
      </c>
      <c r="J266" s="576">
        <f>SUM(J176:J187)</f>
        <v>266901872.57999998</v>
      </c>
      <c r="K266" s="578">
        <f>SUM(K176:K187)</f>
        <v>64</v>
      </c>
      <c r="L266" s="576">
        <f>SUM(L176:L187)</f>
        <v>155001555.05000001</v>
      </c>
      <c r="M266" s="588">
        <f t="shared" si="100"/>
        <v>0.23809523809523808</v>
      </c>
      <c r="N266" s="588">
        <f t="shared" si="90"/>
        <v>0.4192563972980724</v>
      </c>
      <c r="O266" s="587"/>
    </row>
    <row r="267" spans="1:15" x14ac:dyDescent="0.2">
      <c r="A267" s="110"/>
      <c r="B267" s="231" t="s">
        <v>577</v>
      </c>
      <c r="C267" s="578">
        <f>SUM(C188:C199)</f>
        <v>2451</v>
      </c>
      <c r="D267" s="576">
        <f>SUM(D188:D199)</f>
        <v>541887786.94000006</v>
      </c>
      <c r="E267" s="578">
        <f>SUM(E188:E199)</f>
        <v>2725</v>
      </c>
      <c r="F267" s="576">
        <f>SUM(F188:F199)</f>
        <v>589833268.37</v>
      </c>
      <c r="G267" s="588">
        <f t="shared" ref="G267:H269" si="101">(C267-E267)/C267</f>
        <v>-0.11179110567115463</v>
      </c>
      <c r="H267" s="588">
        <f t="shared" si="101"/>
        <v>-8.8478616026289328E-2</v>
      </c>
      <c r="I267" s="578">
        <f>SUM(I188:I199)</f>
        <v>106</v>
      </c>
      <c r="J267" s="576">
        <f>SUM(J188:J199)</f>
        <v>355623130</v>
      </c>
      <c r="K267" s="578">
        <f>SUM(K188:K199)</f>
        <v>88</v>
      </c>
      <c r="L267" s="576">
        <f>SUM(L188:L199)</f>
        <v>293358769.98000002</v>
      </c>
      <c r="M267" s="588">
        <f t="shared" ref="M267:M269" si="102">(I267-K267)/I267</f>
        <v>0.16981132075471697</v>
      </c>
      <c r="N267" s="588">
        <f t="shared" si="90"/>
        <v>0.17508523705980536</v>
      </c>
      <c r="O267" s="587"/>
    </row>
    <row r="268" spans="1:15" x14ac:dyDescent="0.2">
      <c r="A268" s="110"/>
      <c r="B268" s="233" t="s">
        <v>599</v>
      </c>
      <c r="C268" s="578">
        <f>SUM(C200:C211)</f>
        <v>2367</v>
      </c>
      <c r="D268" s="576">
        <f>SUM(D200:D211)</f>
        <v>604870300.16000009</v>
      </c>
      <c r="E268" s="578">
        <f>SUM(E189:E199)</f>
        <v>2544</v>
      </c>
      <c r="F268" s="576">
        <f>SUM(F189:F199)</f>
        <v>550063341.90999997</v>
      </c>
      <c r="G268" s="588">
        <f t="shared" si="101"/>
        <v>-7.477820025348543E-2</v>
      </c>
      <c r="H268" s="588">
        <f t="shared" si="101"/>
        <v>9.0609438478798848E-2</v>
      </c>
      <c r="I268" s="578">
        <f>SUM(I200:I211)</f>
        <v>92</v>
      </c>
      <c r="J268" s="576">
        <f>SUM(J200:J211)</f>
        <v>169046775.829</v>
      </c>
      <c r="K268" s="578">
        <f>SUM(K189:K199)</f>
        <v>81</v>
      </c>
      <c r="L268" s="576">
        <f>SUM(L189:L199)</f>
        <v>276212341.98000002</v>
      </c>
      <c r="M268" s="588">
        <f t="shared" si="102"/>
        <v>0.11956521739130435</v>
      </c>
      <c r="N268" s="588">
        <f t="shared" si="90"/>
        <v>-0.63394031400754913</v>
      </c>
      <c r="O268" s="587"/>
    </row>
    <row r="269" spans="1:15" x14ac:dyDescent="0.2">
      <c r="A269" s="110"/>
      <c r="B269" s="584" t="s">
        <v>626</v>
      </c>
      <c r="C269" s="578">
        <f>SUM(C212:C223)</f>
        <v>1661</v>
      </c>
      <c r="D269" s="576">
        <f>SUM(D212:D223)</f>
        <v>350012726.99000001</v>
      </c>
      <c r="E269" s="578">
        <f>SUM(E212:E223)</f>
        <v>2336</v>
      </c>
      <c r="F269" s="576">
        <f>SUM(F212:F223)</f>
        <v>576224190.19000006</v>
      </c>
      <c r="G269" s="588">
        <f t="shared" si="101"/>
        <v>-0.40638169777242628</v>
      </c>
      <c r="H269" s="588">
        <f t="shared" si="101"/>
        <v>-0.64629496517268925</v>
      </c>
      <c r="I269" s="578">
        <f>SUM(I212:I223)</f>
        <v>66</v>
      </c>
      <c r="J269" s="576">
        <f>SUM(J212:J223)</f>
        <v>123505829.81</v>
      </c>
      <c r="K269" s="578">
        <f>SUM(K212:K223)</f>
        <v>86</v>
      </c>
      <c r="L269" s="576">
        <f>SUM(L212:L223)</f>
        <v>134623414.68900001</v>
      </c>
      <c r="M269" s="588">
        <f t="shared" si="102"/>
        <v>-0.30303030303030304</v>
      </c>
      <c r="N269" s="588">
        <f t="shared" si="90"/>
        <v>-9.0016680962373821E-2</v>
      </c>
      <c r="O269" s="587"/>
    </row>
    <row r="270" spans="1:15" x14ac:dyDescent="0.2">
      <c r="A270" s="110"/>
      <c r="B270" s="110"/>
      <c r="C270" s="111"/>
      <c r="D270" s="110"/>
      <c r="E270" s="110"/>
      <c r="F270" s="110"/>
      <c r="I270" s="110"/>
      <c r="J270" s="110"/>
      <c r="K270" s="110"/>
      <c r="L270" s="110"/>
    </row>
    <row r="271" spans="1:15" x14ac:dyDescent="0.2">
      <c r="A271" s="110"/>
      <c r="B271" s="132" t="s">
        <v>220</v>
      </c>
      <c r="C271" s="682" t="s">
        <v>157</v>
      </c>
      <c r="D271" s="682"/>
      <c r="E271" s="682" t="s">
        <v>158</v>
      </c>
      <c r="F271" s="682"/>
      <c r="G271" s="678" t="s">
        <v>161</v>
      </c>
      <c r="H271" s="678"/>
      <c r="I271" s="113"/>
      <c r="J271" s="113"/>
      <c r="K271" s="113"/>
      <c r="L271" s="113"/>
    </row>
    <row r="272" spans="1:15" x14ac:dyDescent="0.2">
      <c r="A272" s="110"/>
      <c r="B272" s="132"/>
      <c r="C272" s="111" t="s">
        <v>155</v>
      </c>
      <c r="D272" s="111" t="s">
        <v>9</v>
      </c>
      <c r="E272" s="111" t="s">
        <v>156</v>
      </c>
      <c r="F272" s="111" t="s">
        <v>9</v>
      </c>
      <c r="G272" s="571" t="s">
        <v>156</v>
      </c>
      <c r="H272" s="571" t="s">
        <v>9</v>
      </c>
      <c r="I272" s="110"/>
      <c r="J272" s="110"/>
      <c r="K272" s="110"/>
      <c r="L272" s="110"/>
    </row>
    <row r="273" spans="1:12" x14ac:dyDescent="0.2">
      <c r="A273" s="110"/>
      <c r="B273" s="133" t="s">
        <v>208</v>
      </c>
      <c r="C273" s="117"/>
      <c r="D273" s="118"/>
      <c r="E273" s="119"/>
      <c r="F273" s="118"/>
      <c r="G273" s="589"/>
      <c r="H273" s="589"/>
      <c r="I273" s="110"/>
      <c r="J273" s="110"/>
      <c r="K273" s="110"/>
      <c r="L273" s="110"/>
    </row>
    <row r="274" spans="1:12" hidden="1" x14ac:dyDescent="0.2">
      <c r="A274" s="110"/>
      <c r="B274" s="110">
        <v>2007</v>
      </c>
      <c r="C274" s="125">
        <f t="shared" ref="C274:C291" si="103">SUM(C229,I229)</f>
        <v>952</v>
      </c>
      <c r="D274" s="120">
        <f t="shared" ref="D274:D291" si="104">SUM(D229,J229)</f>
        <v>291727545</v>
      </c>
      <c r="E274" s="125">
        <f t="shared" ref="E274:E291" si="105">SUM(E229,K229)</f>
        <v>1749</v>
      </c>
      <c r="F274" s="120">
        <f t="shared" ref="F274:F291" si="106">SUM(F229,L229)</f>
        <v>497942462</v>
      </c>
      <c r="G274" s="570">
        <f>(C274-E274)/C274</f>
        <v>-0.83718487394957986</v>
      </c>
      <c r="H274" s="570">
        <f>(D274-F274)/D274</f>
        <v>-0.70687502957596959</v>
      </c>
      <c r="I274" s="110"/>
      <c r="J274" s="110"/>
      <c r="K274" s="110"/>
      <c r="L274" s="110"/>
    </row>
    <row r="275" spans="1:12" hidden="1" x14ac:dyDescent="0.2">
      <c r="A275" s="110"/>
      <c r="B275" s="110">
        <v>2008</v>
      </c>
      <c r="C275" s="125">
        <f t="shared" si="103"/>
        <v>828</v>
      </c>
      <c r="D275" s="120">
        <f t="shared" si="104"/>
        <v>228801922</v>
      </c>
      <c r="E275" s="125">
        <f t="shared" si="105"/>
        <v>952</v>
      </c>
      <c r="F275" s="120">
        <f t="shared" si="106"/>
        <v>291727545</v>
      </c>
      <c r="G275" s="570">
        <f>(C275-E275)/C275</f>
        <v>-0.14975845410628019</v>
      </c>
      <c r="H275" s="570">
        <f>(D275-F275)/D275</f>
        <v>-0.275022265765757</v>
      </c>
      <c r="I275" s="110"/>
      <c r="J275" s="110"/>
      <c r="K275" s="110"/>
      <c r="L275" s="110"/>
    </row>
    <row r="276" spans="1:12" hidden="1" x14ac:dyDescent="0.2">
      <c r="A276" s="110"/>
      <c r="B276" s="110">
        <v>2009</v>
      </c>
      <c r="C276" s="125">
        <f t="shared" si="103"/>
        <v>660</v>
      </c>
      <c r="D276" s="120">
        <f t="shared" si="104"/>
        <v>172705843</v>
      </c>
      <c r="E276" s="125">
        <f t="shared" si="105"/>
        <v>828</v>
      </c>
      <c r="F276" s="120">
        <f t="shared" si="106"/>
        <v>228801922</v>
      </c>
      <c r="G276" s="570">
        <f t="shared" ref="G276:H278" si="107">(C276-E276)/C276</f>
        <v>-0.25454545454545452</v>
      </c>
      <c r="H276" s="570">
        <f t="shared" si="107"/>
        <v>-0.32480707094548039</v>
      </c>
      <c r="I276" s="110"/>
      <c r="J276" s="110"/>
      <c r="K276" s="110"/>
      <c r="L276" s="110"/>
    </row>
    <row r="277" spans="1:12" hidden="1" x14ac:dyDescent="0.2">
      <c r="A277" s="110"/>
      <c r="B277" s="125">
        <v>2010</v>
      </c>
      <c r="C277" s="125">
        <f t="shared" si="103"/>
        <v>541</v>
      </c>
      <c r="D277" s="120">
        <f t="shared" si="104"/>
        <v>149698746</v>
      </c>
      <c r="E277" s="125">
        <f t="shared" si="105"/>
        <v>660</v>
      </c>
      <c r="F277" s="120">
        <f t="shared" si="106"/>
        <v>172705843</v>
      </c>
      <c r="G277" s="570">
        <f t="shared" si="107"/>
        <v>-0.21996303142329021</v>
      </c>
      <c r="H277" s="570">
        <f t="shared" si="107"/>
        <v>-0.15368931012955847</v>
      </c>
      <c r="I277" s="110"/>
      <c r="J277" s="110"/>
      <c r="K277" s="110"/>
      <c r="L277" s="110"/>
    </row>
    <row r="278" spans="1:12" hidden="1" x14ac:dyDescent="0.2">
      <c r="A278" s="110"/>
      <c r="B278" s="231">
        <v>2011</v>
      </c>
      <c r="C278" s="578">
        <f t="shared" si="103"/>
        <v>621</v>
      </c>
      <c r="D278" s="128">
        <f t="shared" si="104"/>
        <v>186450469</v>
      </c>
      <c r="E278" s="578">
        <f t="shared" si="105"/>
        <v>541</v>
      </c>
      <c r="F278" s="128">
        <f t="shared" si="106"/>
        <v>149698746</v>
      </c>
      <c r="G278" s="570">
        <f t="shared" si="107"/>
        <v>0.1288244766505636</v>
      </c>
      <c r="H278" s="570">
        <f t="shared" si="107"/>
        <v>0.19711252643724914</v>
      </c>
      <c r="I278" s="110"/>
      <c r="J278" s="110"/>
      <c r="K278" s="110"/>
      <c r="L278" s="110"/>
    </row>
    <row r="279" spans="1:12" hidden="1" x14ac:dyDescent="0.2">
      <c r="A279" s="110"/>
      <c r="B279" s="231">
        <v>2012</v>
      </c>
      <c r="C279" s="578">
        <f t="shared" si="103"/>
        <v>1094</v>
      </c>
      <c r="D279" s="128">
        <f t="shared" si="104"/>
        <v>318570422.37</v>
      </c>
      <c r="E279" s="578">
        <f t="shared" si="105"/>
        <v>621</v>
      </c>
      <c r="F279" s="128">
        <f t="shared" si="106"/>
        <v>186450469</v>
      </c>
      <c r="G279" s="570">
        <f t="shared" ref="G279:H281" si="108">(C279-E279)/C279</f>
        <v>0.43235831809872027</v>
      </c>
      <c r="H279" s="570">
        <f t="shared" si="108"/>
        <v>0.41472762093572763</v>
      </c>
      <c r="I279" s="110"/>
      <c r="J279" s="110"/>
      <c r="K279" s="110"/>
      <c r="L279" s="110"/>
    </row>
    <row r="280" spans="1:12" hidden="1" x14ac:dyDescent="0.2">
      <c r="A280" s="110"/>
      <c r="B280" s="233">
        <v>2013</v>
      </c>
      <c r="C280" s="579">
        <f t="shared" si="103"/>
        <v>1459</v>
      </c>
      <c r="D280" s="234">
        <f t="shared" si="104"/>
        <v>336291184.09000003</v>
      </c>
      <c r="E280" s="579">
        <f t="shared" si="105"/>
        <v>1094</v>
      </c>
      <c r="F280" s="234">
        <f t="shared" si="106"/>
        <v>318570422.37</v>
      </c>
      <c r="G280" s="570">
        <f t="shared" si="108"/>
        <v>0.25017135023989034</v>
      </c>
      <c r="H280" s="570">
        <f t="shared" si="108"/>
        <v>5.2694696020510322E-2</v>
      </c>
      <c r="I280" s="110"/>
      <c r="J280" s="110"/>
      <c r="K280" s="110"/>
      <c r="L280" s="110"/>
    </row>
    <row r="281" spans="1:12" hidden="1" x14ac:dyDescent="0.2">
      <c r="A281" s="110"/>
      <c r="B281" s="231">
        <v>2014</v>
      </c>
      <c r="C281" s="579">
        <f t="shared" si="103"/>
        <v>1288</v>
      </c>
      <c r="D281" s="577">
        <f t="shared" si="104"/>
        <v>308060039.94999999</v>
      </c>
      <c r="E281" s="579">
        <f t="shared" si="105"/>
        <v>1459</v>
      </c>
      <c r="F281" s="577">
        <f t="shared" si="106"/>
        <v>336291184.09000003</v>
      </c>
      <c r="G281" s="570">
        <f t="shared" si="108"/>
        <v>-0.13276397515527949</v>
      </c>
      <c r="H281" s="570">
        <f t="shared" si="108"/>
        <v>-9.164169473126775E-2</v>
      </c>
      <c r="I281" s="110"/>
      <c r="J281" s="110"/>
      <c r="K281" s="110"/>
      <c r="L281" s="110"/>
    </row>
    <row r="282" spans="1:12" hidden="1" x14ac:dyDescent="0.2">
      <c r="A282" s="110"/>
      <c r="B282" s="231">
        <v>2015</v>
      </c>
      <c r="C282" s="579">
        <f t="shared" si="103"/>
        <v>1545</v>
      </c>
      <c r="D282" s="577">
        <f t="shared" si="104"/>
        <v>403410610.15999997</v>
      </c>
      <c r="E282" s="579">
        <f t="shared" si="105"/>
        <v>1288</v>
      </c>
      <c r="F282" s="577">
        <f t="shared" si="106"/>
        <v>308060039.94999999</v>
      </c>
      <c r="G282" s="570">
        <f t="shared" ref="G282:H284" si="109">(C282-E282)/C282</f>
        <v>0.16634304207119741</v>
      </c>
      <c r="H282" s="570">
        <f t="shared" si="109"/>
        <v>0.23636108671554823</v>
      </c>
      <c r="I282" s="110"/>
      <c r="J282" s="110"/>
      <c r="K282" s="110"/>
      <c r="L282" s="110"/>
    </row>
    <row r="283" spans="1:12" hidden="1" x14ac:dyDescent="0.2">
      <c r="A283" s="110"/>
      <c r="B283" s="233">
        <v>2016</v>
      </c>
      <c r="C283" s="579">
        <f t="shared" si="103"/>
        <v>1778</v>
      </c>
      <c r="D283" s="577">
        <f t="shared" si="104"/>
        <v>1880582780.6789999</v>
      </c>
      <c r="E283" s="579">
        <f t="shared" si="105"/>
        <v>1545</v>
      </c>
      <c r="F283" s="577">
        <f t="shared" si="106"/>
        <v>403410610.15999997</v>
      </c>
      <c r="G283" s="570">
        <f t="shared" si="109"/>
        <v>0.13104611923509563</v>
      </c>
      <c r="H283" s="570">
        <f t="shared" si="109"/>
        <v>0.78548638522876135</v>
      </c>
      <c r="I283" s="110"/>
      <c r="J283" s="110"/>
      <c r="K283" s="110"/>
      <c r="L283" s="110"/>
    </row>
    <row r="284" spans="1:12" x14ac:dyDescent="0.2">
      <c r="A284" s="110"/>
      <c r="B284" s="233">
        <v>2017</v>
      </c>
      <c r="C284" s="579">
        <f t="shared" si="103"/>
        <v>2494</v>
      </c>
      <c r="D284" s="577">
        <f t="shared" si="104"/>
        <v>1916671335.5890002</v>
      </c>
      <c r="E284" s="579">
        <f t="shared" si="105"/>
        <v>1778</v>
      </c>
      <c r="F284" s="577">
        <f t="shared" si="106"/>
        <v>5549511280.9190006</v>
      </c>
      <c r="G284" s="570">
        <f t="shared" si="109"/>
        <v>0.28708901363271855</v>
      </c>
      <c r="H284" s="570">
        <f t="shared" si="109"/>
        <v>-1.8953901369916482</v>
      </c>
      <c r="I284" s="110"/>
      <c r="J284" s="110"/>
      <c r="K284" s="110"/>
      <c r="L284" s="110"/>
    </row>
    <row r="285" spans="1:12" x14ac:dyDescent="0.2">
      <c r="A285" s="110"/>
      <c r="B285" s="233">
        <v>2018</v>
      </c>
      <c r="C285" s="579">
        <f t="shared" si="103"/>
        <v>17751</v>
      </c>
      <c r="D285" s="577">
        <f t="shared" si="104"/>
        <v>4966492631.8290014</v>
      </c>
      <c r="E285" s="579">
        <f t="shared" si="105"/>
        <v>18664</v>
      </c>
      <c r="F285" s="577">
        <f t="shared" si="106"/>
        <v>5110261846.2190018</v>
      </c>
      <c r="G285" s="570">
        <f t="shared" ref="G285:H287" si="110">(C285-E285)/C285</f>
        <v>-5.1433722043828518E-2</v>
      </c>
      <c r="H285" s="570">
        <f t="shared" si="110"/>
        <v>-2.89478360379757E-2</v>
      </c>
      <c r="I285" s="110"/>
      <c r="J285" s="110"/>
      <c r="K285" s="110"/>
      <c r="L285" s="110"/>
    </row>
    <row r="286" spans="1:12" x14ac:dyDescent="0.2">
      <c r="A286" s="110"/>
      <c r="B286" s="231">
        <v>2019</v>
      </c>
      <c r="C286" s="579">
        <f t="shared" si="103"/>
        <v>3092</v>
      </c>
      <c r="D286" s="577">
        <f t="shared" si="104"/>
        <v>766052319.63999999</v>
      </c>
      <c r="E286" s="579">
        <f t="shared" si="105"/>
        <v>3245</v>
      </c>
      <c r="F286" s="577">
        <f t="shared" si="106"/>
        <v>748014291.34000003</v>
      </c>
      <c r="G286" s="571">
        <f t="shared" si="110"/>
        <v>-4.9482535575679172E-2</v>
      </c>
      <c r="H286" s="571">
        <f t="shared" si="110"/>
        <v>2.3546731518908234E-2</v>
      </c>
      <c r="I286" s="110"/>
      <c r="J286" s="110"/>
      <c r="K286" s="110"/>
      <c r="L286" s="110"/>
    </row>
    <row r="287" spans="1:12" x14ac:dyDescent="0.2">
      <c r="A287" s="110"/>
      <c r="B287" s="233">
        <v>2020</v>
      </c>
      <c r="C287" s="579">
        <f t="shared" si="103"/>
        <v>3003</v>
      </c>
      <c r="D287" s="577">
        <f t="shared" si="104"/>
        <v>740970275.49999988</v>
      </c>
      <c r="E287" s="579">
        <f t="shared" si="105"/>
        <v>3375</v>
      </c>
      <c r="F287" s="577">
        <f t="shared" si="106"/>
        <v>757379476.95000005</v>
      </c>
      <c r="G287" s="571">
        <f t="shared" si="110"/>
        <v>-0.12387612387612387</v>
      </c>
      <c r="H287" s="571">
        <f t="shared" si="110"/>
        <v>-2.2145559670294992E-2</v>
      </c>
      <c r="I287" s="110"/>
      <c r="J287" s="110"/>
      <c r="K287" s="110"/>
      <c r="L287" s="110"/>
    </row>
    <row r="288" spans="1:12" x14ac:dyDescent="0.2">
      <c r="A288" s="110"/>
      <c r="B288" s="233">
        <v>2021</v>
      </c>
      <c r="C288" s="579">
        <f t="shared" si="103"/>
        <v>2813</v>
      </c>
      <c r="D288" s="577">
        <f t="shared" si="104"/>
        <v>883192038.35000002</v>
      </c>
      <c r="E288" s="579">
        <f t="shared" si="105"/>
        <v>3082</v>
      </c>
      <c r="F288" s="577">
        <f t="shared" si="106"/>
        <v>757607061.6400001</v>
      </c>
      <c r="G288" s="571">
        <f t="shared" ref="G288:H290" si="111">(C288-E288)/C288</f>
        <v>-9.562744400995378E-2</v>
      </c>
      <c r="H288" s="571">
        <f t="shared" si="111"/>
        <v>0.14219441668045457</v>
      </c>
      <c r="I288" s="110"/>
      <c r="J288" s="110"/>
      <c r="K288" s="110"/>
      <c r="L288" s="110"/>
    </row>
    <row r="289" spans="1:12" x14ac:dyDescent="0.2">
      <c r="A289" s="110"/>
      <c r="B289" s="233">
        <v>2022</v>
      </c>
      <c r="C289" s="579">
        <f t="shared" si="103"/>
        <v>2414</v>
      </c>
      <c r="D289" s="577">
        <f t="shared" si="104"/>
        <v>819749009.5</v>
      </c>
      <c r="E289" s="579">
        <f t="shared" si="105"/>
        <v>2446</v>
      </c>
      <c r="F289" s="577">
        <f t="shared" si="106"/>
        <v>737067754.33999991</v>
      </c>
      <c r="G289" s="571">
        <f t="shared" si="111"/>
        <v>-1.3256006628003313E-2</v>
      </c>
      <c r="H289" s="571">
        <f t="shared" si="111"/>
        <v>0.10086167131867707</v>
      </c>
      <c r="I289" s="110"/>
      <c r="J289" s="110"/>
      <c r="K289" s="110"/>
      <c r="L289" s="110"/>
    </row>
    <row r="290" spans="1:12" x14ac:dyDescent="0.2">
      <c r="A290" s="110"/>
      <c r="B290" s="233">
        <v>2023</v>
      </c>
      <c r="C290" s="579">
        <f t="shared" si="103"/>
        <v>2254</v>
      </c>
      <c r="D290" s="577">
        <f t="shared" si="104"/>
        <v>710847604.87900007</v>
      </c>
      <c r="E290" s="579">
        <f t="shared" si="105"/>
        <v>2112</v>
      </c>
      <c r="F290" s="577">
        <f t="shared" si="106"/>
        <v>877444923.33999991</v>
      </c>
      <c r="G290" s="571">
        <f t="shared" si="111"/>
        <v>6.2999112688553682E-2</v>
      </c>
      <c r="H290" s="571">
        <f t="shared" si="111"/>
        <v>-0.23436432410763755</v>
      </c>
      <c r="I290" s="110"/>
      <c r="J290" s="110"/>
      <c r="K290" s="110"/>
      <c r="L290" s="110"/>
    </row>
    <row r="291" spans="1:12" x14ac:dyDescent="0.2">
      <c r="A291" s="110"/>
      <c r="B291" s="584">
        <v>2024</v>
      </c>
      <c r="C291" s="579">
        <f t="shared" si="103"/>
        <v>1327</v>
      </c>
      <c r="D291" s="577">
        <f t="shared" si="104"/>
        <v>370328448.38000005</v>
      </c>
      <c r="E291" s="579">
        <f t="shared" si="105"/>
        <v>1750</v>
      </c>
      <c r="F291" s="577">
        <f t="shared" si="106"/>
        <v>445891618.14899999</v>
      </c>
      <c r="G291" s="571">
        <f t="shared" ref="G291" si="112">(C291-E291)/C291</f>
        <v>-0.31876412961567446</v>
      </c>
      <c r="H291" s="571">
        <f t="shared" ref="H291" si="113">(D291-F291)/D291</f>
        <v>-0.20404365394975904</v>
      </c>
      <c r="I291" s="110"/>
      <c r="J291" s="110"/>
      <c r="K291" s="110"/>
      <c r="L291" s="110"/>
    </row>
    <row r="292" spans="1:12" x14ac:dyDescent="0.2">
      <c r="A292" s="110"/>
      <c r="B292" s="584"/>
      <c r="C292" s="579"/>
      <c r="D292" s="577"/>
      <c r="E292" s="579"/>
      <c r="F292" s="577"/>
      <c r="G292" s="571"/>
      <c r="H292" s="571"/>
      <c r="I292" s="110"/>
      <c r="J292" s="110"/>
      <c r="K292" s="110"/>
      <c r="L292" s="110"/>
    </row>
    <row r="293" spans="1:12" x14ac:dyDescent="0.2">
      <c r="A293" s="110"/>
      <c r="B293" s="584"/>
      <c r="C293" s="579"/>
      <c r="D293" s="577"/>
      <c r="E293" s="579"/>
      <c r="F293" s="577"/>
      <c r="G293" s="571"/>
      <c r="H293" s="571"/>
      <c r="I293" s="110"/>
      <c r="J293" s="110"/>
      <c r="K293" s="110"/>
      <c r="L293" s="110"/>
    </row>
    <row r="294" spans="1:12" x14ac:dyDescent="0.2">
      <c r="B294" s="130" t="s">
        <v>209</v>
      </c>
      <c r="C294" s="581"/>
      <c r="D294" s="118"/>
      <c r="E294" s="581"/>
      <c r="F294" s="118"/>
      <c r="G294" s="93"/>
      <c r="H294" s="93"/>
      <c r="I294" s="110"/>
      <c r="J294" s="110"/>
      <c r="K294" s="110"/>
      <c r="L294" s="110"/>
    </row>
    <row r="295" spans="1:12" hidden="1" x14ac:dyDescent="0.2">
      <c r="B295" s="125" t="s">
        <v>162</v>
      </c>
      <c r="C295" s="125">
        <f t="shared" ref="C295:C311" si="114">SUM(C252,I252)</f>
        <v>987</v>
      </c>
      <c r="D295" s="120">
        <f t="shared" ref="D295:D312" si="115">SUM(D252,J252)</f>
        <v>363334556</v>
      </c>
      <c r="E295" s="125">
        <f t="shared" ref="E295:E312" si="116">SUM(E252,K252)</f>
        <v>2229</v>
      </c>
      <c r="F295" s="120">
        <f t="shared" ref="F295:F312" si="117">SUM(F252,L252)</f>
        <v>455750474</v>
      </c>
      <c r="G295" s="570">
        <f t="shared" ref="G295:H297" si="118">(C295-E295)/C295</f>
        <v>-1.2583586626139818</v>
      </c>
      <c r="H295" s="570">
        <f t="shared" si="118"/>
        <v>-0.25435488167549908</v>
      </c>
      <c r="I295" s="110"/>
      <c r="J295" s="110"/>
      <c r="K295" s="110"/>
      <c r="L295" s="110"/>
    </row>
    <row r="296" spans="1:12" hidden="1" x14ac:dyDescent="0.2">
      <c r="B296" s="125" t="s">
        <v>141</v>
      </c>
      <c r="C296" s="125">
        <f t="shared" si="114"/>
        <v>875</v>
      </c>
      <c r="D296" s="120">
        <f t="shared" si="115"/>
        <v>239068245</v>
      </c>
      <c r="E296" s="125">
        <f t="shared" si="116"/>
        <v>987</v>
      </c>
      <c r="F296" s="120">
        <f t="shared" si="117"/>
        <v>363334556</v>
      </c>
      <c r="G296" s="570">
        <f t="shared" si="118"/>
        <v>-0.128</v>
      </c>
      <c r="H296" s="570">
        <f t="shared" si="118"/>
        <v>-0.51979429974064517</v>
      </c>
      <c r="I296" s="110"/>
      <c r="J296" s="110"/>
      <c r="K296" s="110"/>
      <c r="L296" s="110"/>
    </row>
    <row r="297" spans="1:12" hidden="1" x14ac:dyDescent="0.2">
      <c r="B297" s="231" t="s">
        <v>302</v>
      </c>
      <c r="C297" s="125">
        <f t="shared" si="114"/>
        <v>604</v>
      </c>
      <c r="D297" s="120">
        <f t="shared" si="115"/>
        <v>161122222</v>
      </c>
      <c r="E297" s="125">
        <f t="shared" si="116"/>
        <v>875</v>
      </c>
      <c r="F297" s="120">
        <f t="shared" si="117"/>
        <v>239068245</v>
      </c>
      <c r="G297" s="570">
        <f t="shared" si="118"/>
        <v>-0.44867549668874174</v>
      </c>
      <c r="H297" s="570">
        <f t="shared" si="118"/>
        <v>-0.4837695386301214</v>
      </c>
      <c r="I297" s="110"/>
      <c r="J297" s="110"/>
      <c r="K297" s="110"/>
      <c r="L297" s="110"/>
    </row>
    <row r="298" spans="1:12" hidden="1" x14ac:dyDescent="0.2">
      <c r="B298" s="125" t="s">
        <v>192</v>
      </c>
      <c r="C298" s="125">
        <f t="shared" si="114"/>
        <v>592</v>
      </c>
      <c r="D298" s="120">
        <f t="shared" si="115"/>
        <v>152673982</v>
      </c>
      <c r="E298" s="125">
        <f t="shared" si="116"/>
        <v>604</v>
      </c>
      <c r="F298" s="120">
        <f t="shared" si="117"/>
        <v>161122222</v>
      </c>
      <c r="G298" s="570">
        <f t="shared" ref="G298:H300" si="119">(C298-E298)/C298</f>
        <v>-2.0270270270270271E-2</v>
      </c>
      <c r="H298" s="570">
        <f t="shared" si="119"/>
        <v>-5.5335165097089037E-2</v>
      </c>
      <c r="I298" s="110"/>
      <c r="J298" s="110"/>
      <c r="K298" s="110"/>
      <c r="L298" s="110"/>
    </row>
    <row r="299" spans="1:12" hidden="1" x14ac:dyDescent="0.2">
      <c r="B299" s="231" t="s">
        <v>196</v>
      </c>
      <c r="C299" s="578">
        <f t="shared" si="114"/>
        <v>572</v>
      </c>
      <c r="D299" s="128">
        <f t="shared" si="115"/>
        <v>181853056</v>
      </c>
      <c r="E299" s="578">
        <f t="shared" si="116"/>
        <v>592</v>
      </c>
      <c r="F299" s="128">
        <f t="shared" si="117"/>
        <v>152673982</v>
      </c>
      <c r="G299" s="570">
        <f t="shared" si="119"/>
        <v>-3.4965034965034968E-2</v>
      </c>
      <c r="H299" s="570">
        <f t="shared" si="119"/>
        <v>0.16045413061411518</v>
      </c>
    </row>
    <row r="300" spans="1:12" hidden="1" x14ac:dyDescent="0.2">
      <c r="B300" s="233" t="s">
        <v>234</v>
      </c>
      <c r="C300" s="578">
        <f t="shared" si="114"/>
        <v>983</v>
      </c>
      <c r="D300" s="128">
        <f t="shared" si="115"/>
        <v>292539208.37</v>
      </c>
      <c r="E300" s="578">
        <f t="shared" si="116"/>
        <v>572</v>
      </c>
      <c r="F300" s="128">
        <f t="shared" si="117"/>
        <v>181853056</v>
      </c>
      <c r="G300" s="570">
        <f t="shared" si="119"/>
        <v>0.41810783316378436</v>
      </c>
      <c r="H300" s="570">
        <f t="shared" si="119"/>
        <v>0.3783634781359137</v>
      </c>
    </row>
    <row r="301" spans="1:12" hidden="1" x14ac:dyDescent="0.2">
      <c r="B301" s="233" t="s">
        <v>270</v>
      </c>
      <c r="C301" s="69">
        <f t="shared" si="114"/>
        <v>1354</v>
      </c>
      <c r="D301" s="70">
        <f t="shared" si="115"/>
        <v>322088140.10000002</v>
      </c>
      <c r="E301" s="69">
        <f t="shared" si="116"/>
        <v>983</v>
      </c>
      <c r="F301" s="70">
        <f t="shared" si="117"/>
        <v>292539208.37</v>
      </c>
      <c r="G301" s="570">
        <f t="shared" ref="G301:H303" si="120">(C301-E301)/C301</f>
        <v>0.27400295420974891</v>
      </c>
      <c r="H301" s="570">
        <f t="shared" si="120"/>
        <v>9.1741756529209184E-2</v>
      </c>
    </row>
    <row r="302" spans="1:12" hidden="1" x14ac:dyDescent="0.2">
      <c r="B302" s="231" t="s">
        <v>285</v>
      </c>
      <c r="C302" s="69">
        <f t="shared" si="114"/>
        <v>1423</v>
      </c>
      <c r="D302" s="70">
        <f t="shared" si="115"/>
        <v>317747439.63999999</v>
      </c>
      <c r="E302" s="582">
        <f t="shared" si="116"/>
        <v>1354</v>
      </c>
      <c r="F302" s="70">
        <f t="shared" si="117"/>
        <v>322088140.10000002</v>
      </c>
      <c r="G302" s="570">
        <f t="shared" si="120"/>
        <v>4.8489107519325371E-2</v>
      </c>
      <c r="H302" s="570">
        <f t="shared" si="120"/>
        <v>-1.366085109896698E-2</v>
      </c>
    </row>
    <row r="303" spans="1:12" hidden="1" x14ac:dyDescent="0.2">
      <c r="B303" s="231" t="s">
        <v>304</v>
      </c>
      <c r="C303" s="69">
        <f t="shared" si="114"/>
        <v>1508</v>
      </c>
      <c r="D303" s="70">
        <f t="shared" si="115"/>
        <v>375393188.15999997</v>
      </c>
      <c r="E303" s="582">
        <f t="shared" si="116"/>
        <v>1423</v>
      </c>
      <c r="F303" s="70">
        <f t="shared" si="117"/>
        <v>317747439.63999999</v>
      </c>
      <c r="G303" s="570">
        <f t="shared" si="120"/>
        <v>5.636604774535809E-2</v>
      </c>
      <c r="H303" s="570">
        <f t="shared" si="120"/>
        <v>0.15356098708810409</v>
      </c>
    </row>
    <row r="304" spans="1:12" hidden="1" x14ac:dyDescent="0.2">
      <c r="B304" s="233" t="s">
        <v>347</v>
      </c>
      <c r="C304" s="69">
        <f t="shared" si="114"/>
        <v>1622</v>
      </c>
      <c r="D304" s="70">
        <f t="shared" si="115"/>
        <v>431685187.31000006</v>
      </c>
      <c r="E304" s="582">
        <f t="shared" si="116"/>
        <v>1508</v>
      </c>
      <c r="F304" s="70">
        <f t="shared" si="117"/>
        <v>375393188.15999997</v>
      </c>
      <c r="G304" s="570">
        <f t="shared" ref="G304:H306" si="121">(C304-E304)/C304</f>
        <v>7.0283600493218246E-2</v>
      </c>
      <c r="H304" s="570">
        <f t="shared" si="121"/>
        <v>0.1304005808046777</v>
      </c>
    </row>
    <row r="305" spans="2:8" x14ac:dyDescent="0.2">
      <c r="B305" s="233" t="s">
        <v>369</v>
      </c>
      <c r="C305" s="69">
        <f t="shared" si="114"/>
        <v>2261</v>
      </c>
      <c r="D305" s="70">
        <f t="shared" si="115"/>
        <v>588639228.46000004</v>
      </c>
      <c r="E305" s="582">
        <f t="shared" si="116"/>
        <v>1622</v>
      </c>
      <c r="F305" s="70">
        <f t="shared" si="117"/>
        <v>431685187.31000006</v>
      </c>
      <c r="G305" s="570">
        <f t="shared" si="121"/>
        <v>0.28261831048208758</v>
      </c>
      <c r="H305" s="570">
        <f t="shared" si="121"/>
        <v>0.26663877220793403</v>
      </c>
    </row>
    <row r="306" spans="2:8" x14ac:dyDescent="0.2">
      <c r="B306" s="233" t="s">
        <v>394</v>
      </c>
      <c r="C306" s="69">
        <f t="shared" si="114"/>
        <v>3123</v>
      </c>
      <c r="D306" s="106">
        <f t="shared" si="115"/>
        <v>685497171.04999995</v>
      </c>
      <c r="E306" s="69">
        <f t="shared" si="116"/>
        <v>2261</v>
      </c>
      <c r="F306" s="106">
        <f t="shared" si="117"/>
        <v>588639228.46000004</v>
      </c>
      <c r="G306" s="586">
        <f t="shared" si="121"/>
        <v>0.27601665065642011</v>
      </c>
      <c r="H306" s="586">
        <f t="shared" si="121"/>
        <v>0.14129590417074839</v>
      </c>
    </row>
    <row r="307" spans="2:8" x14ac:dyDescent="0.2">
      <c r="B307" s="233" t="s">
        <v>419</v>
      </c>
      <c r="C307" s="69">
        <f t="shared" si="114"/>
        <v>3011</v>
      </c>
      <c r="D307" s="106">
        <f t="shared" si="115"/>
        <v>689011208.46000004</v>
      </c>
      <c r="E307" s="69">
        <f t="shared" si="116"/>
        <v>2339</v>
      </c>
      <c r="F307" s="106">
        <f t="shared" si="117"/>
        <v>596981384.50999999</v>
      </c>
      <c r="G307" s="571">
        <f t="shared" ref="G307:H309" si="122">(C307-E307)/C307</f>
        <v>0.22318166722019261</v>
      </c>
      <c r="H307" s="571">
        <f t="shared" si="122"/>
        <v>0.13356796351062955</v>
      </c>
    </row>
    <row r="308" spans="2:8" x14ac:dyDescent="0.2">
      <c r="B308" s="585" t="s">
        <v>535</v>
      </c>
      <c r="C308" s="69">
        <f t="shared" si="114"/>
        <v>3044</v>
      </c>
      <c r="D308" s="106">
        <f t="shared" si="115"/>
        <v>688221074.01999998</v>
      </c>
      <c r="E308" s="69">
        <f t="shared" si="116"/>
        <v>2383</v>
      </c>
      <c r="F308" s="106">
        <f t="shared" si="117"/>
        <v>609036112.06999993</v>
      </c>
      <c r="G308" s="587">
        <f t="shared" si="122"/>
        <v>0.21714848883048621</v>
      </c>
      <c r="H308" s="587">
        <f t="shared" si="122"/>
        <v>0.11505745019906045</v>
      </c>
    </row>
    <row r="309" spans="2:8" x14ac:dyDescent="0.2">
      <c r="B309" s="233" t="s">
        <v>545</v>
      </c>
      <c r="C309" s="69">
        <f t="shared" si="114"/>
        <v>2630</v>
      </c>
      <c r="D309" s="69">
        <f t="shared" si="115"/>
        <v>851303442.13999987</v>
      </c>
      <c r="E309" s="69">
        <f t="shared" si="116"/>
        <v>2594</v>
      </c>
      <c r="F309" s="69">
        <f t="shared" si="117"/>
        <v>695905760.70000005</v>
      </c>
      <c r="G309" s="588">
        <f t="shared" si="122"/>
        <v>1.3688212927756654E-2</v>
      </c>
      <c r="H309" s="588">
        <f>(D309-F309)/D309</f>
        <v>0.18254088230791404</v>
      </c>
    </row>
    <row r="310" spans="2:8" x14ac:dyDescent="0.2">
      <c r="B310" s="231" t="s">
        <v>577</v>
      </c>
      <c r="C310" s="69">
        <f t="shared" si="114"/>
        <v>2557</v>
      </c>
      <c r="D310" s="69">
        <f t="shared" si="115"/>
        <v>897510916.94000006</v>
      </c>
      <c r="E310" s="69">
        <f t="shared" si="116"/>
        <v>2813</v>
      </c>
      <c r="F310" s="69">
        <f t="shared" si="117"/>
        <v>883192038.35000002</v>
      </c>
      <c r="G310" s="588">
        <f>(C310-E310)/C310</f>
        <v>-0.10011732499022291</v>
      </c>
      <c r="H310" s="588">
        <f>(D310-F310)/D310</f>
        <v>1.5953988213111923E-2</v>
      </c>
    </row>
    <row r="311" spans="2:8" x14ac:dyDescent="0.2">
      <c r="B311" s="233" t="s">
        <v>599</v>
      </c>
      <c r="C311" s="69">
        <f t="shared" si="114"/>
        <v>2459</v>
      </c>
      <c r="D311" s="69">
        <f t="shared" si="115"/>
        <v>773917075.98900008</v>
      </c>
      <c r="E311" s="69">
        <f t="shared" si="116"/>
        <v>2625</v>
      </c>
      <c r="F311" s="69">
        <f t="shared" si="117"/>
        <v>826275683.88999999</v>
      </c>
      <c r="G311" s="638">
        <f>(C311-E311)/C311</f>
        <v>-6.7507116714111429E-2</v>
      </c>
      <c r="H311" s="638">
        <f>(D311-F311)/D311</f>
        <v>-6.7654028481139356E-2</v>
      </c>
    </row>
    <row r="312" spans="2:8" x14ac:dyDescent="0.2">
      <c r="B312" s="584" t="s">
        <v>626</v>
      </c>
      <c r="C312" s="69">
        <f>SUM(C269,I269)</f>
        <v>1727</v>
      </c>
      <c r="D312" s="69">
        <f t="shared" si="115"/>
        <v>473518556.80000001</v>
      </c>
      <c r="E312" s="69">
        <f t="shared" si="116"/>
        <v>2422</v>
      </c>
      <c r="F312" s="69">
        <f t="shared" si="117"/>
        <v>710847604.87900007</v>
      </c>
      <c r="G312" s="638">
        <f>(C312-E312)/C312</f>
        <v>-0.40243196294151706</v>
      </c>
      <c r="H312" s="638">
        <f>(D312-F312)/D312</f>
        <v>-0.50120326789904601</v>
      </c>
    </row>
  </sheetData>
  <mergeCells count="47">
    <mergeCell ref="M6:N6"/>
    <mergeCell ref="C6:D6"/>
    <mergeCell ref="E6:F6"/>
    <mergeCell ref="G226:H226"/>
    <mergeCell ref="G249:H249"/>
    <mergeCell ref="C248:F248"/>
    <mergeCell ref="C249:D249"/>
    <mergeCell ref="E249:F249"/>
    <mergeCell ref="I248:L248"/>
    <mergeCell ref="I249:J249"/>
    <mergeCell ref="A8:A19"/>
    <mergeCell ref="A128:A139"/>
    <mergeCell ref="C271:D271"/>
    <mergeCell ref="E271:F271"/>
    <mergeCell ref="E226:F226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C5:F5"/>
    <mergeCell ref="I5:L5"/>
    <mergeCell ref="I6:J6"/>
    <mergeCell ref="K6:L6"/>
    <mergeCell ref="G6:H6"/>
    <mergeCell ref="G271:H271"/>
    <mergeCell ref="A44:A55"/>
    <mergeCell ref="C225:F225"/>
    <mergeCell ref="U143:V143"/>
    <mergeCell ref="A140:A151"/>
    <mergeCell ref="W143:X143"/>
    <mergeCell ref="K249:L249"/>
    <mergeCell ref="A32:A43"/>
    <mergeCell ref="M249:N249"/>
    <mergeCell ref="M226:N226"/>
    <mergeCell ref="I225:L225"/>
    <mergeCell ref="I226:J226"/>
    <mergeCell ref="K226:L226"/>
    <mergeCell ref="A164:A175"/>
    <mergeCell ref="C226:D226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22" activePane="bottomLeft" state="frozen"/>
      <selection pane="bottomLeft" activeCell="I136" sqref="I136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5703125" style="422" customWidth="1"/>
    <col min="5" max="5" width="12.140625" style="423" customWidth="1"/>
    <col min="6" max="6" width="12.42578125" style="424" hidden="1" customWidth="1"/>
    <col min="7" max="7" width="3.5703125" style="421" customWidth="1"/>
    <col min="8" max="8" width="4.42578125" style="421" bestFit="1" customWidth="1"/>
    <col min="9" max="9" width="10.5703125" style="425" customWidth="1"/>
    <col min="10" max="10" width="18.85546875" style="426" customWidth="1"/>
    <col min="11" max="11" width="17.570312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5703125" style="421" customWidth="1"/>
    <col min="16" max="16" width="11.42578125" style="425" customWidth="1"/>
    <col min="17" max="17" width="9.5703125" style="427" customWidth="1"/>
    <col min="18" max="18" width="6" style="428" customWidth="1"/>
    <col min="19" max="19" width="8.42578125" style="429" customWidth="1"/>
    <col min="20" max="20" width="3.5703125" style="428" customWidth="1"/>
    <col min="21" max="21" width="9" style="429" customWidth="1"/>
    <col min="22" max="22" width="6.425781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95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96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96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96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96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96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96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96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96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96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96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97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95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96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96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96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96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96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96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96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96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96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96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97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95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96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96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96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96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96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96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96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96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96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96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97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95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96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96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96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96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96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96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96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96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96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96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97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95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96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96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96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96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96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96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96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96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96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96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97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89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90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90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90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90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90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90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90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90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90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90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91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92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93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93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93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93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93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93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93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93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93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93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94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89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90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90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90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90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90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90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90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90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90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90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91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6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87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87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87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87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87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87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87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636</v>
      </c>
      <c r="K113" s="628" t="s">
        <v>637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87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639</v>
      </c>
      <c r="K114" s="624" t="s">
        <v>638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87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87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641</v>
      </c>
      <c r="K116" s="614" t="s">
        <v>642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88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s="615" customFormat="1" ht="24.75" customHeight="1" x14ac:dyDescent="0.2">
      <c r="A119" s="686" t="s">
        <v>626</v>
      </c>
      <c r="B119" s="610" t="s">
        <v>643</v>
      </c>
      <c r="C119" s="611">
        <f>SUM('Summary Data'!C279)</f>
        <v>127</v>
      </c>
      <c r="D119" s="612">
        <f>SUM('Summary Data'!D279)</f>
        <v>30038410</v>
      </c>
      <c r="E119" s="613">
        <f>SUM('Summary Data'!E279)</f>
        <v>285099</v>
      </c>
      <c r="F119" s="612"/>
      <c r="G119" s="611">
        <f>SUM('Summary Data (NEW PROJECTS)'!D215)</f>
        <v>7</v>
      </c>
      <c r="H119" s="611">
        <f>SUM('Summary Data'!G279)</f>
        <v>46</v>
      </c>
      <c r="I119" s="612">
        <f>SUM('Summary Data'!H279)</f>
        <v>8998920.0800000001</v>
      </c>
      <c r="J119" s="614" t="s">
        <v>647</v>
      </c>
      <c r="K119" s="614" t="s">
        <v>648</v>
      </c>
      <c r="L119" s="611">
        <f>SUM('Summary Data'!AK279)</f>
        <v>7</v>
      </c>
      <c r="M119" s="612">
        <f>SUM('Summary Data'!AL279)</f>
        <v>11998428</v>
      </c>
      <c r="N119" s="613">
        <f>SUM('Summary Data'!AM279)</f>
        <v>76185</v>
      </c>
      <c r="O119" s="611">
        <f>SUM('Summary Data'!AN279)</f>
        <v>16</v>
      </c>
      <c r="P119" s="612">
        <f>SUM('Summary Data'!AO279)</f>
        <v>12108702.6</v>
      </c>
      <c r="Q119" s="613">
        <f>SUM('Summary Data'!AP279)</f>
        <v>92650</v>
      </c>
      <c r="R119" s="613">
        <f>SUM('Summary Data'!Y279)</f>
        <v>355</v>
      </c>
      <c r="S119" s="612">
        <f>SUM('Summary Data'!Z279)</f>
        <v>49526.02</v>
      </c>
      <c r="T119" s="613">
        <f>SUM('Summary Data'!AA279)</f>
        <v>44</v>
      </c>
      <c r="U119" s="612">
        <f>SUM('Summary Data'!AB279)</f>
        <v>49712.86</v>
      </c>
      <c r="V119" s="613">
        <f>SUM('Summary Data'!AC279)</f>
        <v>356</v>
      </c>
      <c r="W119" s="612">
        <f>SUM('Summary Data'!AD279)</f>
        <v>76628.62</v>
      </c>
      <c r="X119" s="613">
        <f>SUM('Summary Data'!AE279)</f>
        <v>396</v>
      </c>
      <c r="Y119" s="612">
        <f>SUM('Summary Data'!AF279)</f>
        <v>79700.399999999994</v>
      </c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</row>
    <row r="120" spans="1:36" s="615" customFormat="1" ht="21" customHeight="1" x14ac:dyDescent="0.2">
      <c r="A120" s="687"/>
      <c r="B120" s="610" t="s">
        <v>644</v>
      </c>
      <c r="C120" s="616">
        <f>SUM('Summary Data'!C280)</f>
        <v>109</v>
      </c>
      <c r="D120" s="617">
        <f>SUM('Summary Data'!D280)</f>
        <v>24506050</v>
      </c>
      <c r="E120" s="618">
        <f>SUM('Summary Data'!E280)</f>
        <v>231443</v>
      </c>
      <c r="F120" s="617"/>
      <c r="G120" s="616">
        <f>SUM('Summary Data (NEW PROJECTS)'!D216)</f>
        <v>1</v>
      </c>
      <c r="H120" s="619">
        <f>SUM('Summary Data'!G280)</f>
        <v>24</v>
      </c>
      <c r="I120" s="617">
        <f>SUM('Summary Data'!H280)</f>
        <v>2790000</v>
      </c>
      <c r="J120" s="620" t="s">
        <v>649</v>
      </c>
      <c r="K120" s="621" t="s">
        <v>650</v>
      </c>
      <c r="L120" s="616">
        <f>SUM('Summary Data'!AK280)</f>
        <v>6</v>
      </c>
      <c r="M120" s="617">
        <f>SUM('Summary Data'!AL280)</f>
        <v>9006183</v>
      </c>
      <c r="N120" s="618">
        <f>SUM('Summary Data'!AM280)</f>
        <v>26546</v>
      </c>
      <c r="O120" s="616">
        <f>SUM('Summary Data'!AN280)</f>
        <v>12</v>
      </c>
      <c r="P120" s="617">
        <f>SUM('Summary Data'!AO280)</f>
        <v>3124685</v>
      </c>
      <c r="Q120" s="618">
        <f>SUM('Summary Data'!AP280)</f>
        <v>56465</v>
      </c>
      <c r="R120" s="616">
        <f>SUM('Summary Data'!Y280)</f>
        <v>316</v>
      </c>
      <c r="S120" s="617">
        <f>SUM('Summary Data'!Z280)</f>
        <v>50748</v>
      </c>
      <c r="T120" s="616">
        <f>SUM('Summary Data'!AA280)</f>
        <v>31</v>
      </c>
      <c r="U120" s="617">
        <f>SUM('Summary Data'!AB280)</f>
        <v>60967</v>
      </c>
      <c r="V120" s="616">
        <f>SUM('Summary Data'!AC280)</f>
        <v>280</v>
      </c>
      <c r="W120" s="617">
        <f>SUM('Summary Data'!AD280)</f>
        <v>69068</v>
      </c>
      <c r="X120" s="616">
        <f>SUM('Summary Data'!AE280)</f>
        <v>348</v>
      </c>
      <c r="Y120" s="617">
        <f>SUM('Summary Data'!AF280)</f>
        <v>60710</v>
      </c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</row>
    <row r="121" spans="1:36" s="615" customFormat="1" ht="24.75" customHeight="1" x14ac:dyDescent="0.2">
      <c r="A121" s="687"/>
      <c r="B121" s="610" t="s">
        <v>645</v>
      </c>
      <c r="C121" s="622">
        <f>SUM('Summary Data'!C281)</f>
        <v>54</v>
      </c>
      <c r="D121" s="612">
        <f>SUM('Summary Data'!D281)</f>
        <v>10959113.01</v>
      </c>
      <c r="E121" s="613">
        <f>SUM('Summary Data'!E281)</f>
        <v>102149</v>
      </c>
      <c r="F121" s="612"/>
      <c r="G121" s="622">
        <f>SUM('Summary Data (NEW PROJECTS)'!D217)</f>
        <v>1</v>
      </c>
      <c r="H121" s="619">
        <f>SUM('Summary Data'!G281)</f>
        <v>24</v>
      </c>
      <c r="I121" s="612">
        <f>SUM('Summary Data'!H281)</f>
        <v>2790000</v>
      </c>
      <c r="J121" s="623" t="s">
        <v>651</v>
      </c>
      <c r="K121" s="624" t="s">
        <v>650</v>
      </c>
      <c r="L121" s="616">
        <f>SUM('Summary Data'!AK281)</f>
        <v>3</v>
      </c>
      <c r="M121" s="612">
        <f>SUM('Summary Data'!AL281)</f>
        <v>1788004.33</v>
      </c>
      <c r="N121" s="613">
        <f>SUM('Summary Data'!AM281)</f>
        <v>8933</v>
      </c>
      <c r="O121" s="616">
        <f>SUM('Summary Data'!AN281)</f>
        <v>24</v>
      </c>
      <c r="P121" s="612">
        <f>SUM('Summary Data'!AO281)</f>
        <v>11050475</v>
      </c>
      <c r="Q121" s="613">
        <f>SUM('Summary Data'!AP281)</f>
        <v>355108</v>
      </c>
      <c r="R121" s="616">
        <f>SUM('Summary Data'!Y281)</f>
        <v>275</v>
      </c>
      <c r="S121" s="612">
        <f>SUM('Summary Data'!Z281)</f>
        <v>38939.160000000003</v>
      </c>
      <c r="T121" s="616">
        <f>SUM('Summary Data'!AA281)</f>
        <v>21</v>
      </c>
      <c r="U121" s="612">
        <f>SUM('Summary Data'!AB281)</f>
        <v>30835</v>
      </c>
      <c r="V121" s="616">
        <f>SUM('Summary Data'!AC281)</f>
        <v>258</v>
      </c>
      <c r="W121" s="612">
        <f>SUM('Summary Data'!AD281)</f>
        <v>72280</v>
      </c>
      <c r="X121" s="616">
        <f>SUM('Summary Data'!AE281)</f>
        <v>293</v>
      </c>
      <c r="Y121" s="612">
        <f>SUM('Summary Data'!AF281)</f>
        <v>42345.62</v>
      </c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</row>
    <row r="122" spans="1:36" s="615" customFormat="1" ht="20.25" customHeight="1" x14ac:dyDescent="0.2">
      <c r="A122" s="687"/>
      <c r="B122" s="625" t="s">
        <v>627</v>
      </c>
      <c r="C122" s="622">
        <f>SUM('Summary Data'!C282)</f>
        <v>103</v>
      </c>
      <c r="D122" s="612">
        <f>SUM('Summary Data'!D282)</f>
        <v>22250338.5</v>
      </c>
      <c r="E122" s="613">
        <f>SUM('Summary Data'!E282)</f>
        <v>211094</v>
      </c>
      <c r="F122" s="612"/>
      <c r="G122" s="622">
        <f>SUM('Summary Data (NEW PROJECTS)'!D218)</f>
        <v>0</v>
      </c>
      <c r="H122" s="619">
        <f>SUM('Summary Data'!G282)</f>
        <v>0</v>
      </c>
      <c r="I122" s="612">
        <f>SUM('Summary Data'!H282)</f>
        <v>0</v>
      </c>
      <c r="J122" s="614" t="s">
        <v>625</v>
      </c>
      <c r="K122" s="614" t="s">
        <v>625</v>
      </c>
      <c r="L122" s="616">
        <f>SUM('Summary Data'!AK282)</f>
        <v>5</v>
      </c>
      <c r="M122" s="612">
        <f>SUM('Summary Data'!AL282)</f>
        <v>9004282</v>
      </c>
      <c r="N122" s="613">
        <f>SUM('Summary Data'!AM282)</f>
        <v>27098</v>
      </c>
      <c r="O122" s="616">
        <f>SUM('Summary Data'!AN282)</f>
        <v>23</v>
      </c>
      <c r="P122" s="612">
        <f>SUM('Summary Data'!AO282)</f>
        <v>7538219.6500000004</v>
      </c>
      <c r="Q122" s="613">
        <f>SUM('Summary Data'!AP282)</f>
        <v>146378</v>
      </c>
      <c r="R122" s="616">
        <f>SUM('Summary Data'!Y282)</f>
        <v>325</v>
      </c>
      <c r="S122" s="612">
        <f>SUM('Summary Data'!Z282)</f>
        <v>38105.449999999997</v>
      </c>
      <c r="T122" s="616">
        <f>SUM('Summary Data'!AA282)</f>
        <v>43</v>
      </c>
      <c r="U122" s="612">
        <f>SUM('Summary Data'!AB282)</f>
        <v>48542.27</v>
      </c>
      <c r="V122" s="616">
        <f>SUM('Summary Data'!AC282)</f>
        <v>334</v>
      </c>
      <c r="W122" s="612">
        <f>SUM('Summary Data'!AD282)</f>
        <v>73592.77</v>
      </c>
      <c r="X122" s="616">
        <f>SUM('Summary Data'!AE282)</f>
        <v>287</v>
      </c>
      <c r="Y122" s="612">
        <f>SUM('Summary Data'!AF282)</f>
        <v>46123.49</v>
      </c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</row>
    <row r="123" spans="1:36" s="615" customFormat="1" ht="21.75" customHeight="1" x14ac:dyDescent="0.2">
      <c r="A123" s="687"/>
      <c r="B123" s="625" t="s">
        <v>628</v>
      </c>
      <c r="C123" s="611">
        <f>SUM('Summary Data'!C283)</f>
        <v>125</v>
      </c>
      <c r="D123" s="612">
        <f>SUM('Summary Data'!D283)</f>
        <v>27195677</v>
      </c>
      <c r="E123" s="613">
        <f>SUM('Summary Data'!E283)</f>
        <v>261685</v>
      </c>
      <c r="F123" s="612"/>
      <c r="G123" s="611">
        <f>SUM('Summary Data (NEW PROJECTS)'!D219)</f>
        <v>1</v>
      </c>
      <c r="H123" s="611">
        <v>24</v>
      </c>
      <c r="I123" s="612">
        <f>SUM('Summary Data'!H283)</f>
        <v>2790000</v>
      </c>
      <c r="J123" s="614" t="s">
        <v>652</v>
      </c>
      <c r="K123" s="623" t="s">
        <v>653</v>
      </c>
      <c r="L123" s="611">
        <f>SUM('Summary Data'!AK283)</f>
        <v>3</v>
      </c>
      <c r="M123" s="612">
        <f>SUM('Summary Data'!AL283)</f>
        <v>3843983</v>
      </c>
      <c r="N123" s="613">
        <f>SUM('Summary Data'!AM283)</f>
        <v>12390</v>
      </c>
      <c r="O123" s="611">
        <f>SUM('Summary Data'!AN283)</f>
        <v>13</v>
      </c>
      <c r="P123" s="612">
        <f>SUM('Summary Data'!AO283)</f>
        <v>3981495</v>
      </c>
      <c r="Q123" s="613">
        <f>SUM('Summary Data'!AP283)</f>
        <v>52282</v>
      </c>
      <c r="R123" s="613">
        <f>SUM('Summary Data'!Y283)</f>
        <v>338</v>
      </c>
      <c r="S123" s="612">
        <f>SUM('Summary Data'!Z283)</f>
        <v>42235</v>
      </c>
      <c r="T123" s="613">
        <f>SUM('Summary Data'!AA283)</f>
        <v>27</v>
      </c>
      <c r="U123" s="612">
        <f>SUM('Summary Data'!AB283)</f>
        <v>28661</v>
      </c>
      <c r="V123" s="613">
        <f>SUM('Summary Data'!AC283)</f>
        <v>297</v>
      </c>
      <c r="W123" s="612">
        <f>SUM('Summary Data'!AD283)</f>
        <v>96596</v>
      </c>
      <c r="X123" s="613">
        <f>SUM('Summary Data'!AE283)</f>
        <v>373</v>
      </c>
      <c r="Y123" s="612">
        <f>SUM('Summary Data'!AF283)</f>
        <v>47341</v>
      </c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</row>
    <row r="124" spans="1:36" s="615" customFormat="1" ht="24.75" customHeight="1" x14ac:dyDescent="0.2">
      <c r="A124" s="687"/>
      <c r="B124" s="625" t="s">
        <v>629</v>
      </c>
      <c r="C124" s="611">
        <f>SUM('Summary Data'!C284)</f>
        <v>91</v>
      </c>
      <c r="D124" s="612">
        <f>SUM('Summary Data'!D284)</f>
        <v>19772530</v>
      </c>
      <c r="E124" s="613">
        <f>SUM('Summary Data'!E284)</f>
        <v>185951</v>
      </c>
      <c r="F124" s="612"/>
      <c r="G124" s="611">
        <f>SUM('Summary Data (NEW PROJECTS)'!D220)</f>
        <v>0</v>
      </c>
      <c r="H124" s="611">
        <f>SUM('Summary Data'!G284)</f>
        <v>0</v>
      </c>
      <c r="I124" s="612">
        <f>SUM('Summary Data'!H284)</f>
        <v>0</v>
      </c>
      <c r="J124" s="614" t="s">
        <v>625</v>
      </c>
      <c r="K124" s="662" t="s">
        <v>625</v>
      </c>
      <c r="L124" s="611">
        <f>SUM('Summary Data'!AK284)</f>
        <v>10</v>
      </c>
      <c r="M124" s="612">
        <f>SUM('Summary Data'!AL284)</f>
        <v>5745215.4400000004</v>
      </c>
      <c r="N124" s="613">
        <f>SUM('Summary Data'!AM284)</f>
        <v>32556</v>
      </c>
      <c r="O124" s="611">
        <f>SUM('Summary Data'!AN284)</f>
        <v>21</v>
      </c>
      <c r="P124" s="612">
        <f>SUM('Summary Data'!AO284)</f>
        <v>8531289.2400000002</v>
      </c>
      <c r="Q124" s="613">
        <f>SUM('Summary Data'!AP284)</f>
        <v>66144</v>
      </c>
      <c r="R124" s="613">
        <f>SUM('Summary Data'!Y284)</f>
        <v>303</v>
      </c>
      <c r="S124" s="612">
        <f>SUM('Summary Data'!Z284)</f>
        <v>43487.75</v>
      </c>
      <c r="T124" s="613">
        <f>SUM('Summary Data'!AA284)</f>
        <v>28</v>
      </c>
      <c r="U124" s="612">
        <f>SUM('Summary Data'!AB284)</f>
        <v>45774.93</v>
      </c>
      <c r="V124" s="613">
        <f>SUM('Summary Data'!AC284)</f>
        <v>298</v>
      </c>
      <c r="W124" s="612">
        <f>SUM('Summary Data'!AD284)</f>
        <v>67855.97</v>
      </c>
      <c r="X124" s="613">
        <f>SUM('Summary Data'!AE284)</f>
        <v>400</v>
      </c>
      <c r="Y124" s="612">
        <f>SUM('Summary Data'!AF284)</f>
        <v>49803.45</v>
      </c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</row>
    <row r="125" spans="1:36" s="615" customFormat="1" ht="20.25" customHeight="1" x14ac:dyDescent="0.2">
      <c r="A125" s="687"/>
      <c r="B125" s="625" t="s">
        <v>630</v>
      </c>
      <c r="C125" s="611">
        <f>SUM('Summary Data'!C285)</f>
        <v>185</v>
      </c>
      <c r="D125" s="612">
        <f>SUM('Summary Data'!D285)</f>
        <v>40974766</v>
      </c>
      <c r="E125" s="613">
        <f>SUM('Summary Data'!E285)</f>
        <v>392649</v>
      </c>
      <c r="F125" s="612"/>
      <c r="G125" s="611">
        <f>SUM('Summary Data (NEW PROJECTS)'!D221)</f>
        <v>1</v>
      </c>
      <c r="H125" s="611">
        <f>SUM('Summary Data'!G285)</f>
        <v>24</v>
      </c>
      <c r="I125" s="612">
        <f>SUM('Summary Data'!H285)</f>
        <v>2790000</v>
      </c>
      <c r="J125" s="663" t="s">
        <v>654</v>
      </c>
      <c r="K125" s="628" t="s">
        <v>650</v>
      </c>
      <c r="L125" s="611">
        <f>SUM('Summary Data'!AK285)</f>
        <v>3</v>
      </c>
      <c r="M125" s="612">
        <f>SUM('Summary Data'!AL285)</f>
        <v>14653321</v>
      </c>
      <c r="N125" s="613">
        <f>SUM('Summary Data'!AM285)</f>
        <v>143507</v>
      </c>
      <c r="O125" s="611">
        <f>SUM('Summary Data'!AN285)</f>
        <v>19</v>
      </c>
      <c r="P125" s="612">
        <f>SUM('Summary Data'!AO285)</f>
        <v>17560228</v>
      </c>
      <c r="Q125" s="613">
        <f>SUM('Summary Data'!AP285)</f>
        <v>180196</v>
      </c>
      <c r="R125" s="613">
        <f>SUM('Summary Data'!Y285)</f>
        <v>412</v>
      </c>
      <c r="S125" s="612">
        <f>SUM('Summary Data'!Z285)</f>
        <v>539.08000000000004</v>
      </c>
      <c r="T125" s="613">
        <f>SUM('Summary Data'!AA285)</f>
        <v>56</v>
      </c>
      <c r="U125" s="612">
        <f>SUM('Summary Data'!AB285)</f>
        <v>68425</v>
      </c>
      <c r="V125" s="613">
        <f>SUM('Summary Data'!AC285)</f>
        <v>300</v>
      </c>
      <c r="W125" s="612">
        <f>SUM('Summary Data'!AD285)</f>
        <v>83228</v>
      </c>
      <c r="X125" s="613">
        <f>SUM('Summary Data'!AE285)</f>
        <v>472</v>
      </c>
      <c r="Y125" s="612">
        <f>SUM('Summary Data'!AF285)</f>
        <v>58477</v>
      </c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</row>
    <row r="126" spans="1:36" s="615" customFormat="1" ht="28.5" customHeight="1" x14ac:dyDescent="0.2">
      <c r="A126" s="687"/>
      <c r="B126" s="629" t="s">
        <v>631</v>
      </c>
      <c r="C126" s="611">
        <f>SUM('Summary Data'!C286)</f>
        <v>149</v>
      </c>
      <c r="D126" s="612">
        <f>SUM('Summary Data'!D286)</f>
        <v>33456694.609999999</v>
      </c>
      <c r="E126" s="613">
        <f>SUM('Summary Data'!E286)</f>
        <v>336247</v>
      </c>
      <c r="F126" s="612"/>
      <c r="G126" s="611">
        <f>SUM('Summary Data (NEW PROJECTS)'!D222)</f>
        <v>1</v>
      </c>
      <c r="H126" s="611">
        <f>SUM('Summary Data'!G286)</f>
        <v>24</v>
      </c>
      <c r="I126" s="612">
        <f>SUM('Summary Data'!H286)</f>
        <v>2790000</v>
      </c>
      <c r="J126" s="663" t="s">
        <v>655</v>
      </c>
      <c r="K126" s="628" t="s">
        <v>650</v>
      </c>
      <c r="L126" s="611">
        <f>SUM('Summary Data'!AK286)</f>
        <v>3</v>
      </c>
      <c r="M126" s="612">
        <f>SUM('Summary Data'!AL286)</f>
        <v>2861389.76</v>
      </c>
      <c r="N126" s="613">
        <f>SUM('Summary Data'!AM286)</f>
        <v>10615</v>
      </c>
      <c r="O126" s="611">
        <f>SUM('Summary Data'!AN286)</f>
        <v>21</v>
      </c>
      <c r="P126" s="612">
        <f>SUM('Summary Data'!AO286)</f>
        <v>4244858</v>
      </c>
      <c r="Q126" s="613">
        <f>SUM('Summary Data'!AP286)</f>
        <v>99527</v>
      </c>
      <c r="R126" s="613">
        <f>SUM('Summary Data'!Y286)</f>
        <v>394</v>
      </c>
      <c r="S126" s="612">
        <f>SUM('Summary Data'!Z286)</f>
        <v>42322.03</v>
      </c>
      <c r="T126" s="613">
        <f>SUM('Summary Data'!AA286)</f>
        <v>24</v>
      </c>
      <c r="U126" s="612">
        <f>SUM('Summary Data'!AB286)</f>
        <v>30174.47</v>
      </c>
      <c r="V126" s="613">
        <f>SUM('Summary Data'!AC286)</f>
        <v>388</v>
      </c>
      <c r="W126" s="612">
        <f>SUM('Summary Data'!AD286)</f>
        <v>78940.27</v>
      </c>
      <c r="X126" s="613">
        <f>SUM('Summary Data'!AE286)</f>
        <v>445</v>
      </c>
      <c r="Y126" s="612">
        <f>SUM('Summary Data'!AF286)</f>
        <v>58436.57</v>
      </c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</row>
    <row r="127" spans="1:36" s="615" customFormat="1" ht="21.75" customHeight="1" x14ac:dyDescent="0.2">
      <c r="A127" s="687"/>
      <c r="B127" s="630" t="s">
        <v>632</v>
      </c>
      <c r="C127" s="611">
        <f>SUM('Summary Data'!C287)</f>
        <v>134</v>
      </c>
      <c r="D127" s="612">
        <f>SUM('Summary Data'!D287)</f>
        <v>30139206.289999999</v>
      </c>
      <c r="E127" s="613">
        <f>SUM('Summary Data'!E287)</f>
        <v>283335</v>
      </c>
      <c r="F127" s="612"/>
      <c r="G127" s="611">
        <f>SUM('Summary Data (NEW PROJECTS)'!D223)</f>
        <v>1</v>
      </c>
      <c r="H127" s="611">
        <v>24</v>
      </c>
      <c r="I127" s="612">
        <f>SUM('Summary Data'!H287)</f>
        <v>2790000</v>
      </c>
      <c r="J127" s="628" t="s">
        <v>656</v>
      </c>
      <c r="K127" s="624" t="s">
        <v>657</v>
      </c>
      <c r="L127" s="611">
        <f>SUM('Summary Data'!AK287)</f>
        <v>6</v>
      </c>
      <c r="M127" s="612">
        <f>SUM('Summary Data'!AL287)</f>
        <v>20502552</v>
      </c>
      <c r="N127" s="613">
        <f>SUM('Summary Data'!AM287)</f>
        <v>101177</v>
      </c>
      <c r="O127" s="611">
        <f>SUM('Summary Data'!AN287)</f>
        <v>15</v>
      </c>
      <c r="P127" s="612">
        <f>SUM('Summary Data'!AO287)</f>
        <v>4341673.42</v>
      </c>
      <c r="Q127" s="613">
        <f>SUM('Summary Data'!AP287)</f>
        <v>52137</v>
      </c>
      <c r="R127" s="613">
        <f>SUM('Summary Data'!Y287)</f>
        <v>378</v>
      </c>
      <c r="S127" s="612">
        <f>SUM('Summary Data'!Z287)</f>
        <v>45073.33</v>
      </c>
      <c r="T127" s="613">
        <f>SUM('Summary Data'!AA287)</f>
        <v>27</v>
      </c>
      <c r="U127" s="612">
        <f>SUM('Summary Data'!AB287)</f>
        <v>60323.86</v>
      </c>
      <c r="V127" s="613">
        <f>SUM('Summary Data'!AC287)</f>
        <v>347</v>
      </c>
      <c r="W127" s="612">
        <f>SUM('Summary Data'!AD287)</f>
        <v>76987.199999999997</v>
      </c>
      <c r="X127" s="613">
        <f>SUM('Summary Data'!AE287)</f>
        <v>397</v>
      </c>
      <c r="Y127" s="612">
        <f>SUM('Summary Data'!AF287)</f>
        <v>57060.31</v>
      </c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</row>
    <row r="128" spans="1:36" s="615" customFormat="1" ht="21" customHeight="1" x14ac:dyDescent="0.2">
      <c r="A128" s="687"/>
      <c r="B128" s="629" t="s">
        <v>633</v>
      </c>
      <c r="C128" s="611">
        <f>SUM('Summary Data'!C288)</f>
        <v>160</v>
      </c>
      <c r="D128" s="612">
        <f>SUM('Summary Data'!D288)</f>
        <v>37171807</v>
      </c>
      <c r="E128" s="613">
        <f>SUM('Summary Data'!E288)</f>
        <v>351114</v>
      </c>
      <c r="F128" s="612"/>
      <c r="G128" s="611">
        <f>SUM('Summary Data (NEW PROJECTS)'!D224)</f>
        <v>0</v>
      </c>
      <c r="H128" s="611">
        <f>SUM('Summary Data'!G288)</f>
        <v>0</v>
      </c>
      <c r="I128" s="612">
        <f>SUM('Summary Data'!H288)</f>
        <v>0</v>
      </c>
      <c r="J128" s="614" t="s">
        <v>625</v>
      </c>
      <c r="K128" s="614" t="s">
        <v>625</v>
      </c>
      <c r="L128" s="611">
        <f>SUM('Summary Data'!AK288)</f>
        <v>7</v>
      </c>
      <c r="M128" s="612">
        <f>SUM('Summary Data'!AL288)</f>
        <v>12068748</v>
      </c>
      <c r="N128" s="613">
        <f>SUM('Summary Data'!AM288)</f>
        <v>50860</v>
      </c>
      <c r="O128" s="611">
        <f>SUM('Summary Data'!AN288)</f>
        <v>19</v>
      </c>
      <c r="P128" s="612">
        <f>SUM('Summary Data'!AO288)</f>
        <v>3569841</v>
      </c>
      <c r="Q128" s="613">
        <f>SUM('Summary Data'!AP288)</f>
        <v>46694</v>
      </c>
      <c r="R128" s="613">
        <f>SUM('Summary Data'!Y288)</f>
        <v>387</v>
      </c>
      <c r="S128" s="612">
        <f>SUM('Summary Data'!Z288)</f>
        <v>48783</v>
      </c>
      <c r="T128" s="613">
        <f>SUM('Summary Data'!AA288)</f>
        <v>31</v>
      </c>
      <c r="U128" s="612">
        <f>SUM('Summary Data'!AB288)</f>
        <v>32034</v>
      </c>
      <c r="V128" s="613">
        <f>SUM('Summary Data'!AC288)</f>
        <v>464</v>
      </c>
      <c r="W128" s="612">
        <f>SUM('Summary Data'!AD288)</f>
        <v>103147</v>
      </c>
      <c r="X128" s="613">
        <f>SUM('Summary Data'!AE288)</f>
        <v>460</v>
      </c>
      <c r="Y128" s="612">
        <f>SUM('Summary Data'!AF288)</f>
        <v>63701</v>
      </c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</row>
    <row r="129" spans="1:36" s="615" customFormat="1" ht="24" customHeight="1" x14ac:dyDescent="0.2">
      <c r="A129" s="687"/>
      <c r="B129" s="629" t="s">
        <v>634</v>
      </c>
      <c r="C129" s="611">
        <f>SUM('Summary Data'!C289)</f>
        <v>99</v>
      </c>
      <c r="D129" s="612">
        <f>SUM('Summary Data'!D289)</f>
        <v>21334722.52</v>
      </c>
      <c r="E129" s="613">
        <f>SUM('Summary Data'!E289)</f>
        <v>200098</v>
      </c>
      <c r="F129" s="612"/>
      <c r="G129" s="611">
        <v>1</v>
      </c>
      <c r="H129" s="611">
        <f>SUM('Summary Data'!G289)</f>
        <v>24</v>
      </c>
      <c r="I129" s="612">
        <f>SUM('Summary Data'!H289)</f>
        <v>2790000</v>
      </c>
      <c r="J129" s="614" t="s">
        <v>658</v>
      </c>
      <c r="K129" s="614" t="s">
        <v>650</v>
      </c>
      <c r="L129" s="611">
        <f>SUM('Summary Data'!AK289)</f>
        <v>9</v>
      </c>
      <c r="M129" s="612">
        <f>SUM('Summary Data'!AL289)</f>
        <v>26839177.280000001</v>
      </c>
      <c r="N129" s="613">
        <f>SUM('Summary Data'!AM289)</f>
        <v>169253</v>
      </c>
      <c r="O129" s="611">
        <f>SUM('Summary Data'!AN289)</f>
        <v>16</v>
      </c>
      <c r="P129" s="612">
        <f>SUM('Summary Data'!AO289)</f>
        <v>3375034</v>
      </c>
      <c r="Q129" s="613">
        <f>SUM('Summary Data'!AP289)</f>
        <v>54092</v>
      </c>
      <c r="R129" s="613">
        <f>SUM('Summary Data'!Y289)</f>
        <v>346</v>
      </c>
      <c r="S129" s="612">
        <f>SUM('Summary Data'!Z289)</f>
        <v>42286.2</v>
      </c>
      <c r="T129" s="613">
        <f>SUM('Summary Data'!AA289)</f>
        <v>21</v>
      </c>
      <c r="U129" s="612">
        <f>SUM('Summary Data'!AB289)</f>
        <v>66077.89</v>
      </c>
      <c r="V129" s="613">
        <f>SUM('Summary Data'!AC289)</f>
        <v>297</v>
      </c>
      <c r="W129" s="612">
        <f>SUM('Summary Data'!AD289)</f>
        <v>73714.460000000006</v>
      </c>
      <c r="X129" s="613">
        <f>SUM('Summary Data'!AE289)</f>
        <v>402</v>
      </c>
      <c r="Y129" s="612">
        <f>SUM('Summary Data'!AF289)</f>
        <v>52610.82</v>
      </c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</row>
    <row r="130" spans="1:36" s="615" customFormat="1" ht="23.25" customHeight="1" x14ac:dyDescent="0.2">
      <c r="A130" s="688"/>
      <c r="B130" s="629" t="s">
        <v>635</v>
      </c>
      <c r="C130" s="611">
        <f>SUM('Summary Data'!C290)</f>
        <v>87</v>
      </c>
      <c r="D130" s="612">
        <f>SUM('Summary Data'!D290)</f>
        <v>19975471.98</v>
      </c>
      <c r="E130" s="613">
        <f>SUM('Summary Data'!E290)</f>
        <v>29703</v>
      </c>
      <c r="F130" s="612"/>
      <c r="G130" s="611">
        <f>SUM('Summary Data (NEW PROJECTS)'!D226)</f>
        <v>1</v>
      </c>
      <c r="H130" s="611">
        <f>SUM('Summary Data'!G290)</f>
        <v>24</v>
      </c>
      <c r="I130" s="612">
        <f>SUM('Summary Data'!H290)</f>
        <v>2790000</v>
      </c>
      <c r="J130" s="614"/>
      <c r="K130" s="614"/>
      <c r="L130" s="611">
        <f>SUM('Summary Data'!AK290)</f>
        <v>4</v>
      </c>
      <c r="M130" s="612">
        <f>SUM('Summary Data'!AL290)</f>
        <v>5194546</v>
      </c>
      <c r="N130" s="613">
        <f>SUM('Summary Data'!AM290)</f>
        <v>31383</v>
      </c>
      <c r="O130" s="611">
        <f>SUM('Summary Data'!AN290)</f>
        <v>11</v>
      </c>
      <c r="P130" s="612">
        <f>SUM('Summary Data'!AO290)</f>
        <v>2538975.9</v>
      </c>
      <c r="Q130" s="613">
        <f>SUM('Summary Data'!AP290)</f>
        <v>24877</v>
      </c>
      <c r="R130" s="613">
        <f>SUM('Summary Data'!Y290)</f>
        <v>300</v>
      </c>
      <c r="S130" s="612">
        <f>SUM('Summary Data'!Z290)</f>
        <v>41354.550000000003</v>
      </c>
      <c r="T130" s="613">
        <f>SUM('Summary Data'!AA290)</f>
        <v>43</v>
      </c>
      <c r="U130" s="612">
        <f>SUM('Summary Data'!AB290)</f>
        <v>30946.6</v>
      </c>
      <c r="V130" s="613">
        <f>SUM('Summary Data'!AC290)</f>
        <v>339</v>
      </c>
      <c r="W130" s="612">
        <f>SUM('Summary Data'!AD290)</f>
        <v>77100.5</v>
      </c>
      <c r="X130" s="613">
        <f>SUM('Summary Data'!AE290)</f>
        <v>375</v>
      </c>
      <c r="Y130" s="612">
        <f>SUM('Summary Data'!AF290)</f>
        <v>62435.09</v>
      </c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</row>
    <row r="131" spans="1:36" s="615" customFormat="1" x14ac:dyDescent="0.2">
      <c r="B131" s="631" t="s">
        <v>375</v>
      </c>
      <c r="C131" s="632">
        <f>SUM(C119:C130)</f>
        <v>1423</v>
      </c>
      <c r="D131" s="633">
        <f t="shared" ref="D131:Y131" si="9">SUM(D119:D130)</f>
        <v>317774786.90999997</v>
      </c>
      <c r="E131" s="634">
        <f t="shared" si="9"/>
        <v>2870567</v>
      </c>
      <c r="F131" s="633">
        <f t="shared" si="9"/>
        <v>0</v>
      </c>
      <c r="G131" s="632">
        <f t="shared" si="9"/>
        <v>15</v>
      </c>
      <c r="H131" s="632">
        <f t="shared" si="9"/>
        <v>238</v>
      </c>
      <c r="I131" s="633">
        <f t="shared" si="9"/>
        <v>31318920.079999998</v>
      </c>
      <c r="J131" s="635">
        <f t="shared" si="9"/>
        <v>0</v>
      </c>
      <c r="K131" s="636">
        <f t="shared" si="9"/>
        <v>0</v>
      </c>
      <c r="L131" s="632">
        <f t="shared" si="9"/>
        <v>66</v>
      </c>
      <c r="M131" s="633">
        <f t="shared" si="9"/>
        <v>123505829.81</v>
      </c>
      <c r="N131" s="634">
        <f t="shared" si="9"/>
        <v>690503</v>
      </c>
      <c r="O131" s="632">
        <f t="shared" si="9"/>
        <v>210</v>
      </c>
      <c r="P131" s="633">
        <f t="shared" si="9"/>
        <v>81965476.810000017</v>
      </c>
      <c r="Q131" s="634">
        <f t="shared" si="9"/>
        <v>1226550</v>
      </c>
      <c r="R131" s="634">
        <f t="shared" si="9"/>
        <v>4129</v>
      </c>
      <c r="S131" s="633">
        <f t="shared" si="9"/>
        <v>483399.57</v>
      </c>
      <c r="T131" s="634">
        <f t="shared" si="9"/>
        <v>396</v>
      </c>
      <c r="U131" s="633">
        <f t="shared" si="9"/>
        <v>552474.88</v>
      </c>
      <c r="V131" s="634">
        <f t="shared" si="9"/>
        <v>3958</v>
      </c>
      <c r="W131" s="633">
        <f t="shared" si="9"/>
        <v>949138.78999999992</v>
      </c>
      <c r="X131" s="634">
        <f t="shared" si="9"/>
        <v>4648</v>
      </c>
      <c r="Y131" s="633">
        <f t="shared" si="9"/>
        <v>678744.75</v>
      </c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</row>
    <row r="132" spans="1:36" x14ac:dyDescent="0.2">
      <c r="B132" s="420"/>
    </row>
    <row r="133" spans="1:36" x14ac:dyDescent="0.2">
      <c r="B133" s="420"/>
    </row>
    <row r="134" spans="1:36" x14ac:dyDescent="0.2">
      <c r="B134" s="420"/>
    </row>
    <row r="135" spans="1:36" x14ac:dyDescent="0.2">
      <c r="B135" s="420"/>
    </row>
    <row r="136" spans="1:36" x14ac:dyDescent="0.2">
      <c r="B136" s="420"/>
    </row>
    <row r="137" spans="1:36" x14ac:dyDescent="0.2">
      <c r="B137" s="420"/>
    </row>
    <row r="138" spans="1:36" x14ac:dyDescent="0.2">
      <c r="B138" s="420"/>
    </row>
    <row r="139" spans="1:36" x14ac:dyDescent="0.2">
      <c r="B139" s="420"/>
    </row>
    <row r="202" spans="4:4" x14ac:dyDescent="0.2">
      <c r="D202" s="422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51" customWidth="1"/>
    <col min="2" max="2" width="16" style="262" customWidth="1"/>
    <col min="3" max="3" width="6.42578125" style="258" customWidth="1"/>
    <col min="4" max="4" width="11.5703125" style="259" customWidth="1"/>
    <col min="5" max="5" width="12.42578125" style="260" hidden="1" customWidth="1"/>
    <col min="6" max="6" width="6.5703125" style="258" customWidth="1"/>
    <col min="7" max="7" width="14" style="261" customWidth="1"/>
    <col min="8" max="8" width="7.5703125" style="258" customWidth="1"/>
    <col min="9" max="9" width="13.140625" style="261" customWidth="1"/>
    <col min="10" max="10" width="11.85546875" style="251" customWidth="1"/>
    <col min="11" max="11" width="11.425781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2024-10-01T15:08:30Z</dcterms:modified>
</cp:coreProperties>
</file>